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rtels\Downloads\"/>
    </mc:Choice>
  </mc:AlternateContent>
  <xr:revisionPtr revIDLastSave="0" documentId="8_{E12EFB92-465F-4C6A-BFBD-8E6143F6C370}" xr6:coauthVersionLast="47" xr6:coauthVersionMax="47" xr10:uidLastSave="{00000000-0000-0000-0000-000000000000}"/>
  <workbookProtection workbookAlgorithmName="SHA-512" workbookHashValue="1MVmou2qX2lTCyNX1a8MyaaipMaoR50Kfnq8klxrVfO3Ak8fVeuwHrIpQUIJsDBMSaZdlzo1M3gaSGbaFlgDbA==" workbookSaltValue="U1OUdPlMmSjJzKXpujlAOQ==" workbookSpinCount="100000" lockStructure="1"/>
  <bookViews>
    <workbookView xWindow="-120" yWindow="-120" windowWidth="29040" windowHeight="15720" activeTab="1" xr2:uid="{5F825208-8691-4F9C-9C1F-A7FF70BE01EA}"/>
  </bookViews>
  <sheets>
    <sheet name="PNA 10-Yr Assessment Sheet" sheetId="2" r:id="rId1"/>
    <sheet name="PNA Summary Excerpt" sheetId="1" r:id="rId2"/>
    <sheet name="Drop down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Administrative_expenses_paid">'[1]Cash Flow Worksheet - Direct'!$DK$36</definedName>
    <definedName name="AMI">[2]Sheet2!$A$1:$A$5</definedName>
    <definedName name="EC_Expenses1">'[1]Cash Flow Worksheet - Direct'!$DK$66</definedName>
    <definedName name="EC_Expenses2">'[1]Cash Flow Worksheet - Direct'!$DK$67</definedName>
    <definedName name="EC_Expenses3">'[1]Cash Flow Worksheet - Direct'!$DK$68</definedName>
    <definedName name="Entity">[1]General!$B$7</definedName>
    <definedName name="Interest_paid_capital_recovery">'[1]Cash Flow Worksheet - Direct'!$DK$55</definedName>
    <definedName name="Interest_paid_first_mortgage">'[1]Cash Flow Worksheet - Direct'!$DK$51</definedName>
    <definedName name="Interest_paid_second_mortgage">'[1]Cash Flow Worksheet - Direct'!$DK$52</definedName>
    <definedName name="Interest_receipts">'[1]Cash Flow Worksheet - Direct'!$DK$13</definedName>
    <definedName name="Management_fees_paid">'[1]Cash Flow Worksheet - Direct'!$DK$37</definedName>
    <definedName name="MIP_paid">'[1]Cash Flow Worksheet - Direct'!$DK$56</definedName>
    <definedName name="Misc_financial_expenses_paid">'[1]Cash Flow Worksheet - Direct'!$DK$57</definedName>
    <definedName name="Misc_taxes_insurance_paid">'[1]Cash Flow Worksheet - Direct'!$DK$43</definedName>
    <definedName name="OneYear">[1]General!$M$9</definedName>
    <definedName name="Operating_paid">'[1]Cash Flow Worksheet - Direct'!$DK$40</definedName>
    <definedName name="Other_operating_receipts">'[1]Cash Flow Worksheet - Direct'!$DK$15</definedName>
    <definedName name="_xlnm.Print_Area" localSheetId="0">'PNA 10-Yr Assessment Sheet'!$A$16:$AJ$259</definedName>
    <definedName name="_xlnm.Print_Area" localSheetId="1">'PNA Summary Excerpt'!$A$1:$M$36</definedName>
    <definedName name="_xlnm.Print_Titles" localSheetId="0">'PNA 10-Yr Assessment Sheet'!$1:$15</definedName>
    <definedName name="Property_insurance_paid">'[1]Cash Flow Worksheet - Direct'!$DK$42</definedName>
    <definedName name="Real_estate_taxes_paid">'[1]Cash Flow Worksheet - Direct'!$DK$41</definedName>
    <definedName name="Rental_receipts">'[1]Cash Flow Worksheet - Direct'!$DK$12</definedName>
    <definedName name="Unitsize">[3]Sheet7!$C$7:$C$13</definedName>
    <definedName name="Utilities_paid">'[1]Cash Flow Worksheet - Direct'!$DK$38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2" l="1"/>
  <c r="S101" i="2"/>
  <c r="AH186" i="2"/>
  <c r="AH187" i="2"/>
  <c r="AH188" i="2"/>
  <c r="AH189" i="2"/>
  <c r="AH190" i="2"/>
  <c r="AH191" i="2"/>
  <c r="AH192" i="2"/>
  <c r="AH193" i="2"/>
  <c r="AH194" i="2"/>
  <c r="AH195" i="2"/>
  <c r="AH208" i="2"/>
  <c r="AH209" i="2"/>
  <c r="AH210" i="2"/>
  <c r="AH211" i="2"/>
  <c r="AH212" i="2"/>
  <c r="AH213" i="2"/>
  <c r="AH214" i="2"/>
  <c r="AH215" i="2"/>
  <c r="AH216" i="2"/>
  <c r="AH217" i="2"/>
  <c r="AH228" i="2"/>
  <c r="AH229" i="2"/>
  <c r="AH230" i="2"/>
  <c r="AH231" i="2"/>
  <c r="AH232" i="2"/>
  <c r="AH233" i="2"/>
  <c r="AH234" i="2"/>
  <c r="AH235" i="2"/>
  <c r="AH236" i="2"/>
  <c r="AH237" i="2"/>
  <c r="S228" i="2"/>
  <c r="S229" i="2"/>
  <c r="S230" i="2"/>
  <c r="S231" i="2"/>
  <c r="S232" i="2"/>
  <c r="S209" i="2"/>
  <c r="S210" i="2"/>
  <c r="S211" i="2"/>
  <c r="S212" i="2"/>
  <c r="S213" i="2"/>
  <c r="S188" i="2"/>
  <c r="S189" i="2"/>
  <c r="S190" i="2"/>
  <c r="S191" i="2"/>
  <c r="S192" i="2"/>
  <c r="AH165" i="2"/>
  <c r="AH166" i="2"/>
  <c r="AH167" i="2"/>
  <c r="AH168" i="2"/>
  <c r="AH169" i="2"/>
  <c r="AH170" i="2"/>
  <c r="AH171" i="2"/>
  <c r="AH172" i="2"/>
  <c r="AH173" i="2"/>
  <c r="AH174" i="2"/>
  <c r="S167" i="2"/>
  <c r="S168" i="2"/>
  <c r="S169" i="2"/>
  <c r="S170" i="2"/>
  <c r="S171" i="2"/>
  <c r="S147" i="2"/>
  <c r="S148" i="2"/>
  <c r="S149" i="2"/>
  <c r="S150" i="2"/>
  <c r="S151" i="2"/>
  <c r="AH145" i="2"/>
  <c r="AH146" i="2"/>
  <c r="AH147" i="2"/>
  <c r="AH148" i="2"/>
  <c r="AH149" i="2"/>
  <c r="AH150" i="2"/>
  <c r="AH151" i="2"/>
  <c r="AH152" i="2"/>
  <c r="AH153" i="2"/>
  <c r="AH154" i="2"/>
  <c r="AH123" i="2"/>
  <c r="AI121" i="2" s="1"/>
  <c r="AH124" i="2"/>
  <c r="AH125" i="2"/>
  <c r="AH126" i="2"/>
  <c r="AH127" i="2"/>
  <c r="AH128" i="2"/>
  <c r="AH129" i="2"/>
  <c r="AH130" i="2"/>
  <c r="AH131" i="2"/>
  <c r="AH132" i="2"/>
  <c r="S125" i="2"/>
  <c r="S126" i="2"/>
  <c r="S127" i="2"/>
  <c r="S128" i="2"/>
  <c r="S129" i="2"/>
  <c r="AH102" i="2"/>
  <c r="AH103" i="2"/>
  <c r="AH104" i="2"/>
  <c r="AH105" i="2"/>
  <c r="AH106" i="2"/>
  <c r="AH107" i="2"/>
  <c r="AH108" i="2"/>
  <c r="AH109" i="2"/>
  <c r="AH110" i="2"/>
  <c r="AH111" i="2"/>
  <c r="S107" i="2"/>
  <c r="S106" i="2"/>
  <c r="S105" i="2"/>
  <c r="S104" i="2"/>
  <c r="S103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S69" i="2"/>
  <c r="S70" i="2"/>
  <c r="S71" i="2"/>
  <c r="S72" i="2"/>
  <c r="S73" i="2"/>
  <c r="AH40" i="2"/>
  <c r="AH41" i="2"/>
  <c r="AH42" i="2"/>
  <c r="AH43" i="2"/>
  <c r="AH44" i="2"/>
  <c r="AH45" i="2"/>
  <c r="AH46" i="2"/>
  <c r="AH47" i="2"/>
  <c r="AH48" i="2"/>
  <c r="AH49" i="2"/>
  <c r="S42" i="2"/>
  <c r="S43" i="2"/>
  <c r="S44" i="2"/>
  <c r="S45" i="2"/>
  <c r="S46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S27" i="2"/>
  <c r="S28" i="2"/>
  <c r="S29" i="2"/>
  <c r="S30" i="2"/>
  <c r="S31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S92" i="2"/>
  <c r="S93" i="2"/>
  <c r="S94" i="2"/>
  <c r="S95" i="2"/>
  <c r="S96" i="2"/>
  <c r="S97" i="2"/>
  <c r="Q254" i="2" l="1"/>
  <c r="S233" i="2"/>
  <c r="S234" i="2"/>
  <c r="S235" i="2"/>
  <c r="S236" i="2"/>
  <c r="S237" i="2"/>
  <c r="S208" i="2"/>
  <c r="S214" i="2"/>
  <c r="S215" i="2"/>
  <c r="S216" i="2"/>
  <c r="S217" i="2"/>
  <c r="S186" i="2"/>
  <c r="S187" i="2"/>
  <c r="S193" i="2"/>
  <c r="S194" i="2"/>
  <c r="S195" i="2"/>
  <c r="S165" i="2"/>
  <c r="S166" i="2"/>
  <c r="S172" i="2"/>
  <c r="S173" i="2"/>
  <c r="S174" i="2"/>
  <c r="S145" i="2"/>
  <c r="S146" i="2"/>
  <c r="S152" i="2"/>
  <c r="S153" i="2"/>
  <c r="S154" i="2"/>
  <c r="S123" i="2"/>
  <c r="S124" i="2"/>
  <c r="S130" i="2"/>
  <c r="S131" i="2"/>
  <c r="S132" i="2"/>
  <c r="S102" i="2"/>
  <c r="S108" i="2"/>
  <c r="S109" i="2"/>
  <c r="S110" i="2"/>
  <c r="S111" i="2"/>
  <c r="S83" i="2"/>
  <c r="S84" i="2"/>
  <c r="S85" i="2"/>
  <c r="S86" i="2"/>
  <c r="S87" i="2"/>
  <c r="S61" i="2"/>
  <c r="S62" i="2"/>
  <c r="S63" i="2"/>
  <c r="S64" i="2"/>
  <c r="S65" i="2"/>
  <c r="S40" i="2"/>
  <c r="S41" i="2"/>
  <c r="S47" i="2"/>
  <c r="S48" i="2"/>
  <c r="S49" i="2"/>
  <c r="S19" i="2"/>
  <c r="S20" i="2"/>
  <c r="S21" i="2"/>
  <c r="S22" i="2"/>
  <c r="S23" i="2"/>
  <c r="Y247" i="2" l="1"/>
  <c r="Z247" i="2"/>
  <c r="AA247" i="2"/>
  <c r="AB247" i="2"/>
  <c r="AC247" i="2"/>
  <c r="AD247" i="2"/>
  <c r="AE247" i="2"/>
  <c r="AF247" i="2"/>
  <c r="AG247" i="2"/>
  <c r="X247" i="2"/>
  <c r="B3" i="1"/>
  <c r="D5" i="2" l="1"/>
  <c r="AH246" i="2"/>
  <c r="AH245" i="2"/>
  <c r="AH244" i="2"/>
  <c r="AH243" i="2"/>
  <c r="AH242" i="2"/>
  <c r="AH241" i="2"/>
  <c r="AH240" i="2"/>
  <c r="AH239" i="2"/>
  <c r="AH238" i="2"/>
  <c r="AH227" i="2"/>
  <c r="AH225" i="2"/>
  <c r="AH224" i="2"/>
  <c r="AH223" i="2"/>
  <c r="AH222" i="2"/>
  <c r="AH221" i="2"/>
  <c r="AH220" i="2"/>
  <c r="AH219" i="2"/>
  <c r="AH218" i="2"/>
  <c r="AH207" i="2"/>
  <c r="AH206" i="2"/>
  <c r="AH204" i="2"/>
  <c r="AH203" i="2"/>
  <c r="AH202" i="2"/>
  <c r="AH201" i="2"/>
  <c r="AH200" i="2"/>
  <c r="AH199" i="2"/>
  <c r="AH198" i="2"/>
  <c r="AH197" i="2"/>
  <c r="AH196" i="2"/>
  <c r="AH185" i="2"/>
  <c r="AH183" i="2"/>
  <c r="AH182" i="2"/>
  <c r="AH181" i="2"/>
  <c r="AH180" i="2"/>
  <c r="AH179" i="2"/>
  <c r="AH178" i="2"/>
  <c r="AH177" i="2"/>
  <c r="AH176" i="2"/>
  <c r="AH175" i="2"/>
  <c r="AH164" i="2"/>
  <c r="AH162" i="2"/>
  <c r="AH161" i="2"/>
  <c r="AH160" i="2"/>
  <c r="AH159" i="2"/>
  <c r="AH158" i="2"/>
  <c r="AH157" i="2"/>
  <c r="AH156" i="2"/>
  <c r="AH155" i="2"/>
  <c r="AH144" i="2"/>
  <c r="AH143" i="2"/>
  <c r="AH141" i="2"/>
  <c r="AH140" i="2"/>
  <c r="AH139" i="2"/>
  <c r="AH138" i="2"/>
  <c r="AH137" i="2"/>
  <c r="AH136" i="2"/>
  <c r="AH135" i="2"/>
  <c r="AH134" i="2"/>
  <c r="AH133" i="2"/>
  <c r="AH122" i="2"/>
  <c r="AH120" i="2"/>
  <c r="AH119" i="2"/>
  <c r="AH118" i="2"/>
  <c r="AH117" i="2"/>
  <c r="AH116" i="2"/>
  <c r="AH115" i="2"/>
  <c r="AH114" i="2"/>
  <c r="AH113" i="2"/>
  <c r="AH112" i="2"/>
  <c r="AH101" i="2"/>
  <c r="AH82" i="2"/>
  <c r="AH81" i="2"/>
  <c r="AH80" i="2"/>
  <c r="AH78" i="2"/>
  <c r="AH77" i="2"/>
  <c r="AH76" i="2"/>
  <c r="AH75" i="2"/>
  <c r="AH74" i="2"/>
  <c r="AH60" i="2"/>
  <c r="AH59" i="2"/>
  <c r="AH57" i="2"/>
  <c r="AH56" i="2"/>
  <c r="AH55" i="2"/>
  <c r="AH54" i="2"/>
  <c r="AH53" i="2"/>
  <c r="AH52" i="2"/>
  <c r="AH51" i="2"/>
  <c r="AH50" i="2"/>
  <c r="AH39" i="2"/>
  <c r="AH38" i="2"/>
  <c r="S57" i="2"/>
  <c r="S245" i="2"/>
  <c r="S246" i="2"/>
  <c r="S244" i="2"/>
  <c r="S243" i="2"/>
  <c r="S242" i="2"/>
  <c r="S241" i="2"/>
  <c r="S240" i="2"/>
  <c r="S239" i="2"/>
  <c r="S238" i="2"/>
  <c r="S227" i="2"/>
  <c r="S225" i="2"/>
  <c r="S224" i="2"/>
  <c r="S223" i="2"/>
  <c r="S222" i="2"/>
  <c r="S221" i="2"/>
  <c r="S220" i="2"/>
  <c r="S219" i="2"/>
  <c r="S218" i="2"/>
  <c r="S207" i="2"/>
  <c r="S206" i="2"/>
  <c r="S204" i="2"/>
  <c r="S203" i="2"/>
  <c r="S202" i="2"/>
  <c r="S201" i="2"/>
  <c r="S200" i="2"/>
  <c r="S199" i="2"/>
  <c r="S198" i="2"/>
  <c r="S197" i="2"/>
  <c r="S196" i="2"/>
  <c r="S185" i="2"/>
  <c r="S183" i="2"/>
  <c r="S182" i="2"/>
  <c r="S181" i="2"/>
  <c r="S180" i="2"/>
  <c r="S179" i="2"/>
  <c r="S178" i="2"/>
  <c r="S177" i="2"/>
  <c r="S176" i="2"/>
  <c r="S175" i="2"/>
  <c r="S164" i="2"/>
  <c r="S162" i="2"/>
  <c r="S161" i="2"/>
  <c r="S160" i="2"/>
  <c r="S159" i="2"/>
  <c r="S158" i="2"/>
  <c r="S157" i="2"/>
  <c r="S156" i="2"/>
  <c r="S155" i="2"/>
  <c r="S144" i="2"/>
  <c r="S143" i="2"/>
  <c r="S141" i="2"/>
  <c r="S140" i="2"/>
  <c r="S139" i="2"/>
  <c r="S138" i="2"/>
  <c r="S137" i="2"/>
  <c r="S136" i="2"/>
  <c r="S135" i="2"/>
  <c r="S134" i="2"/>
  <c r="S133" i="2"/>
  <c r="S122" i="2"/>
  <c r="S120" i="2"/>
  <c r="S119" i="2"/>
  <c r="S118" i="2"/>
  <c r="S117" i="2"/>
  <c r="S116" i="2"/>
  <c r="S115" i="2"/>
  <c r="S114" i="2"/>
  <c r="S113" i="2"/>
  <c r="S112" i="2"/>
  <c r="S99" i="2"/>
  <c r="S98" i="2"/>
  <c r="S91" i="2"/>
  <c r="S90" i="2"/>
  <c r="S89" i="2"/>
  <c r="S88" i="2"/>
  <c r="S82" i="2"/>
  <c r="S81" i="2"/>
  <c r="S80" i="2"/>
  <c r="S78" i="2"/>
  <c r="S77" i="2"/>
  <c r="S76" i="2"/>
  <c r="S75" i="2"/>
  <c r="S74" i="2"/>
  <c r="S68" i="2"/>
  <c r="S67" i="2"/>
  <c r="S66" i="2"/>
  <c r="S60" i="2"/>
  <c r="S59" i="2"/>
  <c r="S56" i="2"/>
  <c r="S55" i="2"/>
  <c r="S54" i="2"/>
  <c r="S53" i="2"/>
  <c r="S52" i="2"/>
  <c r="S51" i="2"/>
  <c r="S50" i="2"/>
  <c r="S39" i="2"/>
  <c r="S38" i="2"/>
  <c r="S36" i="2"/>
  <c r="D4" i="2"/>
  <c r="AI226" i="2" l="1"/>
  <c r="AI184" i="2"/>
  <c r="K24" i="1"/>
  <c r="J24" i="1"/>
  <c r="I24" i="1"/>
  <c r="H24" i="1"/>
  <c r="L23" i="1"/>
  <c r="L22" i="1"/>
  <c r="L21" i="1"/>
  <c r="L20" i="1"/>
  <c r="L19" i="1"/>
  <c r="L18" i="1"/>
  <c r="L17" i="1"/>
  <c r="L15" i="1"/>
  <c r="L14" i="1"/>
  <c r="L13" i="1"/>
  <c r="L12" i="1"/>
  <c r="G24" i="1"/>
  <c r="AG248" i="2"/>
  <c r="AF248" i="2"/>
  <c r="AE248" i="2"/>
  <c r="AD248" i="2"/>
  <c r="AC248" i="2"/>
  <c r="AA248" i="2"/>
  <c r="Z248" i="2"/>
  <c r="Y248" i="2"/>
  <c r="X248" i="2"/>
  <c r="AI205" i="2"/>
  <c r="AI163" i="2"/>
  <c r="AB248" i="2"/>
  <c r="S35" i="2"/>
  <c r="S34" i="2"/>
  <c r="S33" i="2"/>
  <c r="S32" i="2"/>
  <c r="S26" i="2"/>
  <c r="S25" i="2"/>
  <c r="S24" i="2"/>
  <c r="AH18" i="2"/>
  <c r="S18" i="2"/>
  <c r="AH17" i="2"/>
  <c r="J12" i="2"/>
  <c r="J11" i="2"/>
  <c r="B36" i="1"/>
  <c r="E23" i="1"/>
  <c r="N23" i="1" s="1"/>
  <c r="E22" i="1"/>
  <c r="N22" i="1" s="1"/>
  <c r="E21" i="1"/>
  <c r="N21" i="1" s="1"/>
  <c r="E20" i="1"/>
  <c r="N20" i="1" s="1"/>
  <c r="E19" i="1"/>
  <c r="N19" i="1" s="1"/>
  <c r="E18" i="1"/>
  <c r="N18" i="1" s="1"/>
  <c r="E17" i="1"/>
  <c r="N17" i="1" s="1"/>
  <c r="E16" i="1"/>
  <c r="E15" i="1"/>
  <c r="N15" i="1" s="1"/>
  <c r="E14" i="1"/>
  <c r="N14" i="1" s="1"/>
  <c r="E13" i="1"/>
  <c r="N13" i="1" s="1"/>
  <c r="E12" i="1"/>
  <c r="N12" i="1" s="1"/>
  <c r="AH247" i="2" l="1"/>
  <c r="AI16" i="2"/>
  <c r="AI142" i="2"/>
  <c r="AI100" i="2"/>
  <c r="AI79" i="2"/>
  <c r="AI58" i="2"/>
  <c r="L16" i="1"/>
  <c r="L24" i="1" s="1"/>
  <c r="E24" i="1"/>
  <c r="AI37" i="2"/>
  <c r="N16" i="1"/>
  <c r="AH2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tc={838AA364-5F62-4DDB-9A3F-F95EC8B1591B}</author>
    <author>tc={3D992A4A-9AF6-4450-BE5B-6AF4218644E8}</author>
  </authors>
  <commentList>
    <comment ref="E10" authorId="0" shapeId="0" xr:uid="{838AA364-5F62-4DDB-9A3F-F95EC8B1591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@Evin Vinson – hide and lock column E</t>
      </text>
    </comment>
    <comment ref="N10" authorId="1" shapeId="0" xr:uid="{3D992A4A-9AF6-4450-BE5B-6AF4218644E8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@Lisa Thompson - might hide the sheet</t>
      </text>
    </comment>
  </commentList>
</comments>
</file>

<file path=xl/sharedStrings.xml><?xml version="1.0" encoding="utf-8"?>
<sst xmlns="http://schemas.openxmlformats.org/spreadsheetml/2006/main" count="3049" uniqueCount="3018">
  <si>
    <t xml:space="preserve">PROPERTY NEEDS ASSESSMENT - 10-Year Evaluation Period
</t>
  </si>
  <si>
    <t>Effective Date of Assessment:</t>
  </si>
  <si>
    <t>adf</t>
  </si>
  <si>
    <t>Development Name:</t>
  </si>
  <si>
    <r>
      <t xml:space="preserve">Sample Template for PNA Deliverable
</t>
    </r>
    <r>
      <rPr>
        <b/>
        <i/>
        <u/>
        <sz val="14"/>
        <color rgb="FFFF0000"/>
        <rFont val="Calibri"/>
        <family val="2"/>
      </rPr>
      <t>Source: Data for this sheet is supplied by PNA provider and should match with the information shown in the PNA.</t>
    </r>
    <r>
      <rPr>
        <b/>
        <sz val="14"/>
        <color rgb="FFFF0000"/>
        <rFont val="Calibri"/>
        <family val="2"/>
      </rPr>
      <t xml:space="preserve">
Applicant - upload this completed PNA Workbook into IHDA Connect with your Preservation 2.0 application submission</t>
    </r>
  </si>
  <si>
    <r>
      <t xml:space="preserve">The </t>
    </r>
    <r>
      <rPr>
        <b/>
        <sz val="12"/>
        <color theme="1"/>
        <rFont val="Calibri"/>
        <family val="2"/>
      </rPr>
      <t>"Yellow"</t>
    </r>
    <r>
      <rPr>
        <sz val="12"/>
        <color rgb="FF000000"/>
        <rFont val="Calibri"/>
        <family val="2"/>
      </rPr>
      <t xml:space="preserve">  fields are fillable </t>
    </r>
  </si>
  <si>
    <t>IHDA PID NUMBER:</t>
  </si>
  <si>
    <t>Development Address:</t>
  </si>
  <si>
    <t>address line 1, address line 2, city, state, zip code 00001</t>
  </si>
  <si>
    <t>PNA Provider:</t>
  </si>
  <si>
    <t>REPLACEMENT RESERVE SCHEDULE</t>
  </si>
  <si>
    <t>Date of Construction (circa):</t>
  </si>
  <si>
    <t>Age:</t>
  </si>
  <si>
    <t>Total Number of Units:</t>
  </si>
  <si>
    <t xml:space="preserve">REPLACEMENT PERIOD </t>
  </si>
  <si>
    <t>Date of Rehabilitation:</t>
  </si>
  <si>
    <t>Recommended Capital Improvements By Category</t>
  </si>
  <si>
    <t>Quantity</t>
  </si>
  <si>
    <t>Unit of Measurement</t>
  </si>
  <si>
    <t>Unit Cost</t>
  </si>
  <si>
    <t>Cost</t>
  </si>
  <si>
    <t xml:space="preserve">Estimated Useful
Life </t>
  </si>
  <si>
    <t>Current Age of Component</t>
  </si>
  <si>
    <r>
      <rPr>
        <b/>
        <sz val="11"/>
        <rFont val="Calibri"/>
        <family val="2"/>
      </rPr>
      <t>Remaining
Life (b)</t>
    </r>
  </si>
  <si>
    <t>Year 1
2026
(Immediate/Critical/Red Flag/Code/EH&amp;S)</t>
  </si>
  <si>
    <t>Year 2
2027</t>
  </si>
  <si>
    <t>Year 3
2028</t>
  </si>
  <si>
    <t>Year 4
2029</t>
  </si>
  <si>
    <t>Year 5
2030</t>
  </si>
  <si>
    <t>Year 6
2031</t>
  </si>
  <si>
    <t>Year 7
2032</t>
  </si>
  <si>
    <t>Year 8
2033</t>
  </si>
  <si>
    <t>Year 9
2034</t>
  </si>
  <si>
    <t>Year 10
2035</t>
  </si>
  <si>
    <t>10-Year
Totals</t>
  </si>
  <si>
    <t>Section 
Sub-Totals</t>
  </si>
  <si>
    <t>COMMENTS</t>
  </si>
  <si>
    <t>Site Development</t>
  </si>
  <si>
    <t>Site Improvements (Grounds, Erosion, Landscaping)</t>
  </si>
  <si>
    <t>Pavement Asphalt Maintenance</t>
  </si>
  <si>
    <t>Fencing - Repair/ Replacement</t>
  </si>
  <si>
    <t>Unusual Site Conditions</t>
  </si>
  <si>
    <t>Retaining Wall Repair</t>
  </si>
  <si>
    <t>Site Lighting</t>
  </si>
  <si>
    <t>Site Utilities</t>
  </si>
  <si>
    <t>Concrete</t>
  </si>
  <si>
    <t>Site Drainage/ Drain Tile/ Sewer</t>
  </si>
  <si>
    <t>Retention Ponds</t>
  </si>
  <si>
    <t>Building Structure</t>
  </si>
  <si>
    <t>Masonry</t>
  </si>
  <si>
    <t>Structural Repairs</t>
  </si>
  <si>
    <t>Exterior Siding</t>
  </si>
  <si>
    <t>Foundational Repairs</t>
  </si>
  <si>
    <t>Building Exterior</t>
  </si>
  <si>
    <t>Masonry / Tuckpointing (includes lintels)</t>
  </si>
  <si>
    <t>Metals</t>
  </si>
  <si>
    <t>Exterior Doors</t>
  </si>
  <si>
    <t>Waterproofing</t>
  </si>
  <si>
    <t>Roofing include gutter, downspouts, flashing, soffits and facia</t>
  </si>
  <si>
    <t>Sheet Metal and Flashing</t>
  </si>
  <si>
    <t>Porch/ Exterior Stairs/ Balconies/ Patio / Deck  - Repair or Replacement</t>
  </si>
  <si>
    <t>Window Repair/ Replacements</t>
  </si>
  <si>
    <t>Building Interior</t>
  </si>
  <si>
    <t>Glass</t>
  </si>
  <si>
    <t>Paint &amp; Decorating</t>
  </si>
  <si>
    <t>Lath &amp; Plaster</t>
  </si>
  <si>
    <t>Drywall</t>
  </si>
  <si>
    <t>Acoustical Tiles</t>
  </si>
  <si>
    <t>Tile Work</t>
  </si>
  <si>
    <t>Wood Flooring</t>
  </si>
  <si>
    <t>Resilient Flooring</t>
  </si>
  <si>
    <t>Carpet</t>
  </si>
  <si>
    <t>Cabinets</t>
  </si>
  <si>
    <t>Appliances</t>
  </si>
  <si>
    <t>Blinds &amp; Shades</t>
  </si>
  <si>
    <t>Rough Carpentry</t>
  </si>
  <si>
    <t>Unit Interior Doors</t>
  </si>
  <si>
    <t>Interior Building Doors (includes common area, unit exit/ entry, etc.)</t>
  </si>
  <si>
    <t>Insulation (new or replacement)</t>
  </si>
  <si>
    <t>Mold and Asbestos Abatement and Remediation</t>
  </si>
  <si>
    <t>Mechanical Systems</t>
  </si>
  <si>
    <t>HVAC System Replacement</t>
  </si>
  <si>
    <t>Air Conditioning Units and Components</t>
  </si>
  <si>
    <t>Heat Pump</t>
  </si>
  <si>
    <t>Boiler Repair / Replacement</t>
  </si>
  <si>
    <t>Air Handling System</t>
  </si>
  <si>
    <t>Electrical Systems</t>
  </si>
  <si>
    <t>Electrical</t>
  </si>
  <si>
    <t>Common Area Lighting</t>
  </si>
  <si>
    <t>Unit Electrical</t>
  </si>
  <si>
    <t>Solar System Repair / Replacement</t>
  </si>
  <si>
    <t>Geothermal System Repair / Replacement</t>
  </si>
  <si>
    <t>Back-up Electrical Generator</t>
  </si>
  <si>
    <t>Plumbing Systems</t>
  </si>
  <si>
    <t>Plumbing Repair</t>
  </si>
  <si>
    <t>Sewer Repair / Replacements</t>
  </si>
  <si>
    <t>Hot Water Heater - Replacement / Repair (Central)</t>
  </si>
  <si>
    <t>Hot Water Heater - Replacement / Repair (Unit)</t>
  </si>
  <si>
    <t>Conveyance Systems</t>
  </si>
  <si>
    <t>Elevator / Conveying System</t>
  </si>
  <si>
    <t>Chair Lifts Repair / Replacement</t>
  </si>
  <si>
    <t>Life Safety/Fire Protection</t>
  </si>
  <si>
    <t>Fire Protection/Fire Safety Improvements (Sprinkler, Emergency Lighting, etc.)</t>
  </si>
  <si>
    <t>Recreational Areas Including Playground Restoration and Repair</t>
  </si>
  <si>
    <t>Parking Garage</t>
  </si>
  <si>
    <t>Amenities</t>
  </si>
  <si>
    <t>Pool and Spa/ Pool Mechanical Room</t>
  </si>
  <si>
    <t>Other Structures</t>
  </si>
  <si>
    <t>TOTALS</t>
  </si>
  <si>
    <t>TOTALS/UNIT</t>
  </si>
  <si>
    <t xml:space="preserve">I hereby certify that the enclosed information and supplemental documentation submitted in accordance with this application is complete, accurate, and timely and that I will conform to all parameters of the Preservation 2.0 Program. </t>
  </si>
  <si>
    <t>PNA Organization Completing Report:</t>
  </si>
  <si>
    <t>Name:</t>
  </si>
  <si>
    <t>asdf</t>
  </si>
  <si>
    <t>Position:</t>
  </si>
  <si>
    <t>sdf</t>
  </si>
  <si>
    <t>Date &amp; Time</t>
  </si>
  <si>
    <t>PNA Property Assessment Summary
10-Year Review</t>
  </si>
  <si>
    <r>
      <rPr>
        <b/>
        <sz val="14"/>
        <color rgb="FFFF0000"/>
        <rFont val="Calibri"/>
        <family val="2"/>
        <scheme val="minor"/>
      </rPr>
      <t xml:space="preserve">Sample PNA Summary Deliverable </t>
    </r>
    <r>
      <rPr>
        <i/>
        <sz val="14"/>
        <color rgb="FFFF0000"/>
        <rFont val="Calibri"/>
        <family val="2"/>
        <scheme val="minor"/>
      </rPr>
      <t xml:space="preserve">
</t>
    </r>
    <r>
      <rPr>
        <u/>
        <sz val="14"/>
        <color rgb="FFFF0000"/>
        <rFont val="Calibri"/>
        <family val="2"/>
        <scheme val="minor"/>
      </rPr>
      <t>Source: Data derived from PNA.  PNA provider should complete this document</t>
    </r>
  </si>
  <si>
    <t>PID</t>
  </si>
  <si>
    <t>Address:</t>
  </si>
  <si>
    <t>Applicant must upload this completed PNA workbook into IHDA Connect with your application submission</t>
  </si>
  <si>
    <t>Contact Person:</t>
  </si>
  <si>
    <t>Phone:</t>
  </si>
  <si>
    <t xml:space="preserve">The "Yellow"  fields are fillable </t>
  </si>
  <si>
    <t>Email:</t>
  </si>
  <si>
    <r>
      <t>Overall Property Condition
(Place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in the appropriate field)</t>
    </r>
  </si>
  <si>
    <t>Total by Category</t>
  </si>
  <si>
    <t>PNA Summary Information
Cost Estimate ($) for 10-Year Period</t>
  </si>
  <si>
    <t>Comparing summary cost estimate with 10-year assessment sheet</t>
  </si>
  <si>
    <t>Project Assessment Category</t>
  </si>
  <si>
    <t>Poor</t>
  </si>
  <si>
    <t>Fair</t>
  </si>
  <si>
    <t>Good</t>
  </si>
  <si>
    <t>PNA Immediate/ Critical Needs</t>
  </si>
  <si>
    <t>PNA Red Flag</t>
  </si>
  <si>
    <t>PNA Building Code Violation</t>
  </si>
  <si>
    <t>PNA Life Safety EH&amp;S</t>
  </si>
  <si>
    <t>PNA Long Term Repair (Non-Critical)</t>
  </si>
  <si>
    <t>Total</t>
  </si>
  <si>
    <t>Sample: Site Development/ Improvements</t>
  </si>
  <si>
    <t>X</t>
  </si>
  <si>
    <t>Site Development/ Improvements</t>
  </si>
  <si>
    <t>Building Structure / Frame/ Envelope</t>
  </si>
  <si>
    <t>Conveyance Systems (e.g. Elevator)</t>
  </si>
  <si>
    <t>Life Safety/ Fire Protection</t>
  </si>
  <si>
    <t>Other Structure</t>
  </si>
  <si>
    <t>TOTAL</t>
  </si>
  <si>
    <t>Definitions:</t>
  </si>
  <si>
    <t>Conditions that require urgent attention (within 0–12 months) that pose a risk to health, safety, structural integrity, or essential building operations. 
•	Inoperable/Failed HVAC 
•	Inoperable/Failed Boiler or Water Heater
•	Active roof leaks
•	Electrical hazards
•	Broken fire or security doors
•	Inoperable Elevator (there must be at least one working elevator)
Conditions that directly affect the safety of occupants and must be corrected promptly. 
•	Smoke detectors: missing, non-functioning, or not meet Illinois requirements.  
•	Blocked exits
•	Faulty fire alarms, sprinkler system, or call for aide system
•	Unsafe stairways or railings</t>
  </si>
  <si>
    <t>Items that may not be an immediate emergency but signal a serious concern that could become critical if not addressed soon. Examples are as follows:
•	Potential safety hazards
•	Significant deterioration
•	Systems near failure
•	Conditions that may violate regulations
•	Conditions that may violate national, state, or local rules or laws</t>
  </si>
  <si>
    <t>Building Code Violation</t>
  </si>
  <si>
    <t>Any condition that does not comply with local, state, or federal building codes and requires the owners immediate attention to resolve matter.
•	Fire safety
•	Electrical systems
•	Structural requirements
•	Accessibility (ADA)
•	Plumbing or mechanical codes</t>
  </si>
  <si>
    <t>Issues related to environmental hazards or health risks.
•	Mold or moisture intrusion
•	Lead-based paint hazards
•	Asbestos-containing materials
•	Pest infestations
•	Poor indoor air quality</t>
  </si>
  <si>
    <t>PNA Long Term Repairs</t>
  </si>
  <si>
    <t>Items that are not urgent (3–20 years out) and do not pose immediate safety or operational risks. These are typically planned as part of capital planning. 
•	Aging but functional roofs
•	Cosmetic repairs
•	Future replacement of systems nearing end of useful life
•	Non-urgent interior or exterior repairs</t>
  </si>
  <si>
    <t>Options</t>
  </si>
  <si>
    <t>Development Name</t>
  </si>
  <si>
    <t>each</t>
  </si>
  <si>
    <t>1015 Howard</t>
  </si>
  <si>
    <t>11656</t>
  </si>
  <si>
    <t>lf</t>
  </si>
  <si>
    <t>1201 N. California Family Apartments - 4%</t>
  </si>
  <si>
    <t>11977</t>
  </si>
  <si>
    <t>N/A</t>
  </si>
  <si>
    <t>ls</t>
  </si>
  <si>
    <t>1201 N. California Family Apartments - 9%</t>
  </si>
  <si>
    <t>11796</t>
  </si>
  <si>
    <t>sf.</t>
  </si>
  <si>
    <t>1212 Larkin</t>
  </si>
  <si>
    <t>11472</t>
  </si>
  <si>
    <t>sq. yd.</t>
  </si>
  <si>
    <t>1237 N. California Family Apartments</t>
  </si>
  <si>
    <t>12365</t>
  </si>
  <si>
    <t>unit</t>
  </si>
  <si>
    <t>1437-1445 Greenfield Avenue</t>
  </si>
  <si>
    <t>11248</t>
  </si>
  <si>
    <t>146-150 N Central Ave (HJIIP)</t>
  </si>
  <si>
    <t>52524</t>
  </si>
  <si>
    <t>16 South Central</t>
  </si>
  <si>
    <t>30-244</t>
  </si>
  <si>
    <t>1704 N. Humboldt Building</t>
  </si>
  <si>
    <t>10420</t>
  </si>
  <si>
    <t>2421 Supportive Housing Apartments (Milestone Apartments)</t>
  </si>
  <si>
    <t>11646</t>
  </si>
  <si>
    <t>2611 Sawyer SRO</t>
  </si>
  <si>
    <t>52243</t>
  </si>
  <si>
    <t>3801 West Thomas</t>
  </si>
  <si>
    <t>0965</t>
  </si>
  <si>
    <t>3936 W. 21st St</t>
  </si>
  <si>
    <t>52523</t>
  </si>
  <si>
    <t>400 East Apartments</t>
  </si>
  <si>
    <t>12084</t>
  </si>
  <si>
    <t>400 Lake Shore Drive - Phase I</t>
  </si>
  <si>
    <t>12183</t>
  </si>
  <si>
    <t>4700 Beacon Apartments</t>
  </si>
  <si>
    <t>301211</t>
  </si>
  <si>
    <t>5150 Northwest Highway</t>
  </si>
  <si>
    <t>11418</t>
  </si>
  <si>
    <t>51st &amp; King Drive</t>
  </si>
  <si>
    <t>30-1636</t>
  </si>
  <si>
    <t>528 Seventh Street</t>
  </si>
  <si>
    <t>704</t>
  </si>
  <si>
    <t>600 South Wabash SRO</t>
  </si>
  <si>
    <t>40653</t>
  </si>
  <si>
    <t>6000 S. Talman Ave.</t>
  </si>
  <si>
    <t>12356</t>
  </si>
  <si>
    <t>6001 W. Lawrence</t>
  </si>
  <si>
    <t>11837</t>
  </si>
  <si>
    <t>6027-29 South Michigan Apartments</t>
  </si>
  <si>
    <t>30-961</t>
  </si>
  <si>
    <t>6214 North Winthrop AKA Lake Lane Apartments</t>
  </si>
  <si>
    <t>657</t>
  </si>
  <si>
    <t>6301 S Western Avenue</t>
  </si>
  <si>
    <t>12309</t>
  </si>
  <si>
    <t>641 North 5th Street</t>
  </si>
  <si>
    <t>0853</t>
  </si>
  <si>
    <t>65th Infantry Regiment Veterans Housing</t>
  </si>
  <si>
    <t>11151</t>
  </si>
  <si>
    <t>65th Street Apartments</t>
  </si>
  <si>
    <t>2270</t>
  </si>
  <si>
    <t>6900 Crandon</t>
  </si>
  <si>
    <t>12035</t>
  </si>
  <si>
    <t>719 North Sixth St.</t>
  </si>
  <si>
    <t>0720</t>
  </si>
  <si>
    <t>743 Brummel Apartments</t>
  </si>
  <si>
    <t>30-986</t>
  </si>
  <si>
    <t>835 Wilson</t>
  </si>
  <si>
    <t>11759</t>
  </si>
  <si>
    <t>900 W Randolph</t>
  </si>
  <si>
    <t>11842</t>
  </si>
  <si>
    <t>A Safe Place</t>
  </si>
  <si>
    <t>30-1744</t>
  </si>
  <si>
    <t>A Safe Place II</t>
  </si>
  <si>
    <t>10083</t>
  </si>
  <si>
    <t>Academy Square Apartments</t>
  </si>
  <si>
    <t>11172</t>
  </si>
  <si>
    <t>Access Health &amp; Housing</t>
  </si>
  <si>
    <t>11431</t>
  </si>
  <si>
    <t>Access Housing</t>
  </si>
  <si>
    <t>11065</t>
  </si>
  <si>
    <t>Access Peoria</t>
  </si>
  <si>
    <t>11074</t>
  </si>
  <si>
    <t>Access South Cook</t>
  </si>
  <si>
    <t>12093</t>
  </si>
  <si>
    <t>Access West Cook</t>
  </si>
  <si>
    <t>11222</t>
  </si>
  <si>
    <t>Addison Horizon Senior Living Community</t>
  </si>
  <si>
    <t>12082</t>
  </si>
  <si>
    <t>Albany Park Initiative</t>
  </si>
  <si>
    <t>11357</t>
  </si>
  <si>
    <t>Albert Goedke and Armond King</t>
  </si>
  <si>
    <t>11145</t>
  </si>
  <si>
    <t>Alden Gardens of Bloomingdale SLF</t>
  </si>
  <si>
    <t>2798</t>
  </si>
  <si>
    <t>Alden Horizon at Waterford</t>
  </si>
  <si>
    <t>301201</t>
  </si>
  <si>
    <t>Alpha Plaza Apartments</t>
  </si>
  <si>
    <t>52331</t>
  </si>
  <si>
    <t>Altamont Senior Residences</t>
  </si>
  <si>
    <t>11407</t>
  </si>
  <si>
    <t>Alton Pointe</t>
  </si>
  <si>
    <t>2354</t>
  </si>
  <si>
    <t>Alton Square Apartments</t>
  </si>
  <si>
    <t>30-1343</t>
  </si>
  <si>
    <t>Amalgamated Sr Residences dba Van Buren Place</t>
  </si>
  <si>
    <t>2547</t>
  </si>
  <si>
    <t>Amanda Brooke</t>
  </si>
  <si>
    <t>2754</t>
  </si>
  <si>
    <t>Amber Manor Apartments</t>
  </si>
  <si>
    <t>949</t>
  </si>
  <si>
    <t>Anathoth Gardens</t>
  </si>
  <si>
    <t>11380</t>
  </si>
  <si>
    <t>Anchor House</t>
  </si>
  <si>
    <t>13-016</t>
  </si>
  <si>
    <t>Anchor Senior Living</t>
  </si>
  <si>
    <t>2308</t>
  </si>
  <si>
    <t>Anglers Manor</t>
  </si>
  <si>
    <t>2315</t>
  </si>
  <si>
    <t>Anthony Place Ottawa</t>
  </si>
  <si>
    <t>11404</t>
  </si>
  <si>
    <t>Anthony Place Prairie Centre St. Charles</t>
  </si>
  <si>
    <t>11462</t>
  </si>
  <si>
    <t>Anthony Place Yorkville</t>
  </si>
  <si>
    <t>11288</t>
  </si>
  <si>
    <t>Arbor Place of Lisle</t>
  </si>
  <si>
    <t>10963</t>
  </si>
  <si>
    <t>Arboretum West</t>
  </si>
  <si>
    <t>11434</t>
  </si>
  <si>
    <t>Arbors at Hickory Creek</t>
  </si>
  <si>
    <t>1344</t>
  </si>
  <si>
    <t>Armory Terrace</t>
  </si>
  <si>
    <t>11868</t>
  </si>
  <si>
    <t>Arthur Homes</t>
  </si>
  <si>
    <t>11802</t>
  </si>
  <si>
    <t>Ashland Place</t>
  </si>
  <si>
    <t>10529</t>
  </si>
  <si>
    <t>Aspen Bluff Apartments</t>
  </si>
  <si>
    <t>947</t>
  </si>
  <si>
    <t>Aspen Court Apartments</t>
  </si>
  <si>
    <t>11011</t>
  </si>
  <si>
    <t>Assisi Homes LaSalle Manor</t>
  </si>
  <si>
    <t>30-281</t>
  </si>
  <si>
    <t>Athens Apartments</t>
  </si>
  <si>
    <t>30-1505</t>
  </si>
  <si>
    <t>Aurora Downtown Revitalization</t>
  </si>
  <si>
    <t>11250</t>
  </si>
  <si>
    <t>Aurora Impact Initiative dba Fox Prairie</t>
  </si>
  <si>
    <t>10978</t>
  </si>
  <si>
    <t>Aurora St. Charles Senior Living</t>
  </si>
  <si>
    <t>11198</t>
  </si>
  <si>
    <t>Autumn Ridge Apartments</t>
  </si>
  <si>
    <t>2175</t>
  </si>
  <si>
    <t>Avalon at Morris</t>
  </si>
  <si>
    <t>12164</t>
  </si>
  <si>
    <t>Axley Place</t>
  </si>
  <si>
    <t>11094</t>
  </si>
  <si>
    <t>Badger Ridge Homes</t>
  </si>
  <si>
    <t>30-1676</t>
  </si>
  <si>
    <t>Barrington Farms Subdivision</t>
  </si>
  <si>
    <t>10391</t>
  </si>
  <si>
    <t>Barrington Horizon Senior Living Comm.</t>
  </si>
  <si>
    <t>30-2048</t>
  </si>
  <si>
    <t>Bartlett ILF</t>
  </si>
  <si>
    <t>2165</t>
  </si>
  <si>
    <t>Barton Senior Residences of Chicago</t>
  </si>
  <si>
    <t>313</t>
  </si>
  <si>
    <t>Barton Senior Residences of Zion</t>
  </si>
  <si>
    <t>2164</t>
  </si>
  <si>
    <t>Barwell Manor</t>
  </si>
  <si>
    <t>11624</t>
  </si>
  <si>
    <t>Be Neighbors Veterans Community</t>
  </si>
  <si>
    <t>12016</t>
  </si>
  <si>
    <t>BEARDSTOWN APARTMENTS</t>
  </si>
  <si>
    <t>926</t>
  </si>
  <si>
    <t>Beech St. Senior Lofts</t>
  </si>
  <si>
    <t>12114</t>
  </si>
  <si>
    <t>BELLA VISTA APARTMENTS (Elderly)</t>
  </si>
  <si>
    <t>2933</t>
  </si>
  <si>
    <t>BELLA VISTA APARTMENTS (FAMILY)</t>
  </si>
  <si>
    <t>2935</t>
  </si>
  <si>
    <t>Bellevue Place</t>
  </si>
  <si>
    <t>RTC-3140765</t>
  </si>
  <si>
    <t>Bellwood Senior Apartments</t>
  </si>
  <si>
    <t>12013</t>
  </si>
  <si>
    <t>Belmont Village Senior Apartments</t>
  </si>
  <si>
    <t>30-1003</t>
  </si>
  <si>
    <t>Belray Apartments</t>
  </si>
  <si>
    <t>30-499</t>
  </si>
  <si>
    <t>Benjamin Manor aka Benjamin Troutman Apartments</t>
  </si>
  <si>
    <t>30-677</t>
  </si>
  <si>
    <t>Benton Place Senior Apartments</t>
  </si>
  <si>
    <t>40-209</t>
  </si>
  <si>
    <t>Berkshire Johnsburg</t>
  </si>
  <si>
    <t>11566</t>
  </si>
  <si>
    <t>Berry Manor</t>
  </si>
  <si>
    <t>12003</t>
  </si>
  <si>
    <t>Berwyn Apartments</t>
  </si>
  <si>
    <t>11223</t>
  </si>
  <si>
    <t>Bethel Terrace</t>
  </si>
  <si>
    <t>11428</t>
  </si>
  <si>
    <t>Bethlehem Village</t>
  </si>
  <si>
    <t>305</t>
  </si>
  <si>
    <t>Bethphage of Macomb Housing</t>
  </si>
  <si>
    <t>20-036</t>
  </si>
  <si>
    <t>Bettendorf Place</t>
  </si>
  <si>
    <t>10005</t>
  </si>
  <si>
    <t>Big Muddy River Apartments</t>
  </si>
  <si>
    <t>40-210</t>
  </si>
  <si>
    <t>Bissell Apartments</t>
  </si>
  <si>
    <t>2054</t>
  </si>
  <si>
    <t>Blackhawk Hills</t>
  </si>
  <si>
    <t>10846</t>
  </si>
  <si>
    <t>Blackhawk Manor (aka Helen's House)</t>
  </si>
  <si>
    <t>2264</t>
  </si>
  <si>
    <t>Bloomingdale Apartments</t>
  </si>
  <si>
    <t>11088</t>
  </si>
  <si>
    <t>Bloomingdale Horizon Senior Living Community</t>
  </si>
  <si>
    <t>2236</t>
  </si>
  <si>
    <t>Bloomington-Normal Scattered Sites</t>
  </si>
  <si>
    <t>11055</t>
  </si>
  <si>
    <t>Blue Island SLF</t>
  </si>
  <si>
    <t>10816</t>
  </si>
  <si>
    <t>Blue Sky Meadows</t>
  </si>
  <si>
    <t>10415</t>
  </si>
  <si>
    <t>Bond County Homes</t>
  </si>
  <si>
    <t>11143</t>
  </si>
  <si>
    <t>Borinquen Apartments</t>
  </si>
  <si>
    <t>30-026</t>
  </si>
  <si>
    <t>Boulevard Apartments</t>
  </si>
  <si>
    <t>30-023</t>
  </si>
  <si>
    <t>Boulevard Commons II</t>
  </si>
  <si>
    <t>F-1288</t>
  </si>
  <si>
    <t>Bowman Estates of Danville</t>
  </si>
  <si>
    <t>1477</t>
  </si>
  <si>
    <t>Bradford Apartments</t>
  </si>
  <si>
    <t>210012009</t>
  </si>
  <si>
    <t>Bradlee Park Apartments</t>
  </si>
  <si>
    <t>0412</t>
  </si>
  <si>
    <t>Bradley Place Apartments</t>
  </si>
  <si>
    <t>40-104</t>
  </si>
  <si>
    <t>Bradley Place Senior Apartments Phase II</t>
  </si>
  <si>
    <t>40-216</t>
  </si>
  <si>
    <t>BRAIDWOOD SENIOR HOUSING</t>
  </si>
  <si>
    <t>2163</t>
  </si>
  <si>
    <t>Brainard Landings Apartments</t>
  </si>
  <si>
    <t>1315</t>
  </si>
  <si>
    <t>Brainard Landings Apartments Phase II</t>
  </si>
  <si>
    <t>2436</t>
  </si>
  <si>
    <t>Brainerd Avenue Apartments</t>
  </si>
  <si>
    <t>2406</t>
  </si>
  <si>
    <t>Brainerd Senior Center</t>
  </si>
  <si>
    <t>30-1199</t>
  </si>
  <si>
    <t>Branch of Hope</t>
  </si>
  <si>
    <t>10165</t>
  </si>
  <si>
    <t>Brandon Court Apartments</t>
  </si>
  <si>
    <t>10378</t>
  </si>
  <si>
    <t>Brewster-Hosmer Apartments</t>
  </si>
  <si>
    <t>11356</t>
  </si>
  <si>
    <t>Briarwood II Apartments</t>
  </si>
  <si>
    <t>648</t>
  </si>
  <si>
    <t>Briggs-Rosalind Homes aka Liberty Meadows</t>
  </si>
  <si>
    <t>2462</t>
  </si>
  <si>
    <t>Bristol Gardens</t>
  </si>
  <si>
    <t>709</t>
  </si>
  <si>
    <t>Bristol Place Residences</t>
  </si>
  <si>
    <t>11452</t>
  </si>
  <si>
    <t>Bristol Place Senior Residences</t>
  </si>
  <si>
    <t>12139</t>
  </si>
  <si>
    <t>Broadview Senior</t>
  </si>
  <si>
    <t>11711</t>
  </si>
  <si>
    <t>Broadway Place Apartments</t>
  </si>
  <si>
    <t>30-1167</t>
  </si>
  <si>
    <t>Brookhaven Apartments</t>
  </si>
  <si>
    <t>3002</t>
  </si>
  <si>
    <t>Brookshire Estates Apartments</t>
  </si>
  <si>
    <t>40-2058</t>
  </si>
  <si>
    <t>Brookstone Apartments</t>
  </si>
  <si>
    <t>2737</t>
  </si>
  <si>
    <t>Brookstone at Coles Park</t>
  </si>
  <si>
    <t>11313-1</t>
  </si>
  <si>
    <t>BROOKWOOD APARTMENTS</t>
  </si>
  <si>
    <t>924</t>
  </si>
  <si>
    <t>Brown and Turlington</t>
  </si>
  <si>
    <t>11366</t>
  </si>
  <si>
    <t>Brown Shoe Factory Lofts</t>
  </si>
  <si>
    <t>2281</t>
  </si>
  <si>
    <t>Bryn Mawr &amp; Belle Shore Hotel Apartments</t>
  </si>
  <si>
    <t>30-783</t>
  </si>
  <si>
    <t>Bryn Mawr Apartments</t>
  </si>
  <si>
    <t>11742</t>
  </si>
  <si>
    <t>Buckingham Place Apartments</t>
  </si>
  <si>
    <t>921</t>
  </si>
  <si>
    <t>Buena Vista Apartments</t>
  </si>
  <si>
    <t>0064</t>
  </si>
  <si>
    <t>Buena Vista Tower</t>
  </si>
  <si>
    <t>11070</t>
  </si>
  <si>
    <t>Buena Vista Townhomes</t>
  </si>
  <si>
    <t>2524</t>
  </si>
  <si>
    <t>Burnham Manor</t>
  </si>
  <si>
    <t>11738</t>
  </si>
  <si>
    <t>Burnham Oaks</t>
  </si>
  <si>
    <t>ML-040</t>
  </si>
  <si>
    <t>Buttonwood Trails</t>
  </si>
  <si>
    <t>10417</t>
  </si>
  <si>
    <t>C. Ezra West Townhomes</t>
  </si>
  <si>
    <t>30-1517</t>
  </si>
  <si>
    <t>CAHMCO</t>
  </si>
  <si>
    <t>75027</t>
  </si>
  <si>
    <t>Calumet Park Senior Housing</t>
  </si>
  <si>
    <t>2248</t>
  </si>
  <si>
    <t>Cambridge House of Maryville</t>
  </si>
  <si>
    <t>2247</t>
  </si>
  <si>
    <t>Cambridge House of O'Fallon</t>
  </si>
  <si>
    <t>17-279</t>
  </si>
  <si>
    <t>Camelot Supportive Housing</t>
  </si>
  <si>
    <t>10015</t>
  </si>
  <si>
    <t>Campbell Terrace Apartments</t>
  </si>
  <si>
    <t>11647</t>
  </si>
  <si>
    <t>Candlewood Manor Apartments</t>
  </si>
  <si>
    <t>598</t>
  </si>
  <si>
    <t>Canterbury House - Dixon</t>
  </si>
  <si>
    <t>30-2459</t>
  </si>
  <si>
    <t>Canterbury House Apartments II - Dixon</t>
  </si>
  <si>
    <t>10205</t>
  </si>
  <si>
    <t>Canterbury Place</t>
  </si>
  <si>
    <t>30-984</t>
  </si>
  <si>
    <t>Canterbury Wood Apartments</t>
  </si>
  <si>
    <t>30-1519</t>
  </si>
  <si>
    <t>Canton Country Club Apartments</t>
  </si>
  <si>
    <t>30-1374</t>
  </si>
  <si>
    <t>Capitol Plaza</t>
  </si>
  <si>
    <t>341</t>
  </si>
  <si>
    <t>Capitol Pointe Apartments</t>
  </si>
  <si>
    <t>30-1579</t>
  </si>
  <si>
    <t>Carbondale Neighbors</t>
  </si>
  <si>
    <t>2964</t>
  </si>
  <si>
    <t>Carbondale Supportive Housing</t>
  </si>
  <si>
    <t>20-020</t>
  </si>
  <si>
    <t>Carbondale Towers / Mill Street Apartments</t>
  </si>
  <si>
    <t>0030</t>
  </si>
  <si>
    <t>Carefree Village</t>
  </si>
  <si>
    <t>12238</t>
  </si>
  <si>
    <t>Carling Hotel</t>
  </si>
  <si>
    <t>11238</t>
  </si>
  <si>
    <t>Carlinville Heights Apartments</t>
  </si>
  <si>
    <t>10180</t>
  </si>
  <si>
    <t>Carlinville Senior Housing</t>
  </si>
  <si>
    <t>40-213</t>
  </si>
  <si>
    <t>Carlton Apartments</t>
  </si>
  <si>
    <t>30-228</t>
  </si>
  <si>
    <t>Carmel House Apartments</t>
  </si>
  <si>
    <t>326</t>
  </si>
  <si>
    <t>Carriage Creek Apartments</t>
  </si>
  <si>
    <t>31099</t>
  </si>
  <si>
    <t>Carriage House II</t>
  </si>
  <si>
    <t>2277</t>
  </si>
  <si>
    <t>Carrie Lane</t>
  </si>
  <si>
    <t>11900</t>
  </si>
  <si>
    <t>Cary Horizon Senior Living Community</t>
  </si>
  <si>
    <t>12410</t>
  </si>
  <si>
    <t>Cary Senior Living</t>
  </si>
  <si>
    <t>11272</t>
  </si>
  <si>
    <t>Casa Durango</t>
  </si>
  <si>
    <t>11914</t>
  </si>
  <si>
    <t>Casa Heritage</t>
  </si>
  <si>
    <t>10845</t>
  </si>
  <si>
    <t>Casa Kirk</t>
  </si>
  <si>
    <t>30-1795</t>
  </si>
  <si>
    <t>Casa Maravilla</t>
  </si>
  <si>
    <t>2958</t>
  </si>
  <si>
    <t>Casa Morelos</t>
  </si>
  <si>
    <t>2716</t>
  </si>
  <si>
    <t>Casa Veracruz</t>
  </si>
  <si>
    <t>11865</t>
  </si>
  <si>
    <t>Casa Yucatan 4%</t>
  </si>
  <si>
    <t>11954</t>
  </si>
  <si>
    <t>Casa Yucatan 9%</t>
  </si>
  <si>
    <t>12249</t>
  </si>
  <si>
    <t>Cascade Garden</t>
  </si>
  <si>
    <t>2703</t>
  </si>
  <si>
    <t>Cass County Homes</t>
  </si>
  <si>
    <t>11323</t>
  </si>
  <si>
    <t>Cedar Creek Crossing</t>
  </si>
  <si>
    <t>1277</t>
  </si>
  <si>
    <t>Cedar Pointe</t>
  </si>
  <si>
    <t>1519</t>
  </si>
  <si>
    <t>CEDAR WOODS</t>
  </si>
  <si>
    <t>1454</t>
  </si>
  <si>
    <t>Centennial Village II</t>
  </si>
  <si>
    <t>30-1654</t>
  </si>
  <si>
    <t>Centennial Village Seniors</t>
  </si>
  <si>
    <t>946</t>
  </si>
  <si>
    <t>Center on Halsted</t>
  </si>
  <si>
    <t>2032</t>
  </si>
  <si>
    <t>Central City Apartments</t>
  </si>
  <si>
    <t>30-2006</t>
  </si>
  <si>
    <t>Central Park Apartments</t>
  </si>
  <si>
    <t>40-078</t>
  </si>
  <si>
    <t>Central Park Towers</t>
  </si>
  <si>
    <t>10904</t>
  </si>
  <si>
    <t>Centralia Meadows</t>
  </si>
  <si>
    <t>30-1244</t>
  </si>
  <si>
    <t>Centre @ 501</t>
  </si>
  <si>
    <t>11599</t>
  </si>
  <si>
    <t>CENTREVILLE COURTS</t>
  </si>
  <si>
    <t>30-1305</t>
  </si>
  <si>
    <t>Century Estates Apartments</t>
  </si>
  <si>
    <t>30-1347</t>
  </si>
  <si>
    <t>Century Woods Apartments</t>
  </si>
  <si>
    <t>11359</t>
  </si>
  <si>
    <t>CHAD Scattered Site SF Rental</t>
  </si>
  <si>
    <t>30-2101</t>
  </si>
  <si>
    <t>Challenge II Change Transitional Center</t>
  </si>
  <si>
    <t>52299</t>
  </si>
  <si>
    <t>CHAMPION PARK REVITALIZATION - PHASE II</t>
  </si>
  <si>
    <t>2052</t>
  </si>
  <si>
    <t>Chaney Braggs</t>
  </si>
  <si>
    <t>40-077</t>
  </si>
  <si>
    <t>Chapel Garden Senior Apartments</t>
  </si>
  <si>
    <t>30-791</t>
  </si>
  <si>
    <t>Charles Street Supportive Housing</t>
  </si>
  <si>
    <t>10016</t>
  </si>
  <si>
    <t>CHATHAM COURT APARTMENTS AKA RIVERSIDE GLEN</t>
  </si>
  <si>
    <t>785</t>
  </si>
  <si>
    <t>Chatham Crossing</t>
  </si>
  <si>
    <t>1409</t>
  </si>
  <si>
    <t>Chelsea Senior Commons</t>
  </si>
  <si>
    <t>11494</t>
  </si>
  <si>
    <t>Chestnut Madison Recovery</t>
  </si>
  <si>
    <t>2339</t>
  </si>
  <si>
    <t>Chevy Chase Apartments</t>
  </si>
  <si>
    <t>11397</t>
  </si>
  <si>
    <t>Church Street Apt</t>
  </si>
  <si>
    <t>310012018</t>
  </si>
  <si>
    <t>Churchview Garden Homes</t>
  </si>
  <si>
    <t>12260</t>
  </si>
  <si>
    <t>Cinnamon Lake Towers</t>
  </si>
  <si>
    <t>30397</t>
  </si>
  <si>
    <t>Circle Park Apartments</t>
  </si>
  <si>
    <t>11888</t>
  </si>
  <si>
    <t>City of Quincy - Scattered sites</t>
  </si>
  <si>
    <t>75016</t>
  </si>
  <si>
    <t>Cityscape Apartments</t>
  </si>
  <si>
    <t>1026</t>
  </si>
  <si>
    <t>Clara's Village</t>
  </si>
  <si>
    <t>2319</t>
  </si>
  <si>
    <t>Clarendon Court Apartments</t>
  </si>
  <si>
    <t>11596</t>
  </si>
  <si>
    <t>Claridge Apartments</t>
  </si>
  <si>
    <t>1288</t>
  </si>
  <si>
    <t>CLAYTON COURT APARTMENTS</t>
  </si>
  <si>
    <t>923</t>
  </si>
  <si>
    <t>Cleland Place</t>
  </si>
  <si>
    <t>11269</t>
  </si>
  <si>
    <t>Clifton Magnolia Apartments</t>
  </si>
  <si>
    <t>10070</t>
  </si>
  <si>
    <t>Clinkscale Apartments</t>
  </si>
  <si>
    <t>RTC-94135636</t>
  </si>
  <si>
    <t>Coatsworth Building</t>
  </si>
  <si>
    <t>2109</t>
  </si>
  <si>
    <t>COLCHESTER APARTMENTS</t>
  </si>
  <si>
    <t>927</t>
  </si>
  <si>
    <t>Coles Crossing Apartments</t>
  </si>
  <si>
    <t>1056</t>
  </si>
  <si>
    <t>College Oaks Park</t>
  </si>
  <si>
    <t>1217</t>
  </si>
  <si>
    <t>College Park Apartments</t>
  </si>
  <si>
    <t>1786</t>
  </si>
  <si>
    <t>Collier Garden Apartments</t>
  </si>
  <si>
    <t>10034</t>
  </si>
  <si>
    <t>COLONIAL APARTMENTS</t>
  </si>
  <si>
    <t>325</t>
  </si>
  <si>
    <t>Colonial Park Apartments</t>
  </si>
  <si>
    <t>10029</t>
  </si>
  <si>
    <t>Columbia Apartments</t>
  </si>
  <si>
    <t>110012008</t>
  </si>
  <si>
    <t>Commonwealth Apartments</t>
  </si>
  <si>
    <t>12222</t>
  </si>
  <si>
    <t>Community Living Initiative</t>
  </si>
  <si>
    <t>11077</t>
  </si>
  <si>
    <t>Concord at Sheridan</t>
  </si>
  <si>
    <t>11480</t>
  </si>
  <si>
    <t>Concord Commons Apartments</t>
  </si>
  <si>
    <t>11770</t>
  </si>
  <si>
    <t>Concordia Place Apartments</t>
  </si>
  <si>
    <t>12124</t>
  </si>
  <si>
    <t>Congress Parkway Apartment Homes</t>
  </si>
  <si>
    <t>10725</t>
  </si>
  <si>
    <t>Congressman Collins Apartments Preservation</t>
  </si>
  <si>
    <t>12521</t>
  </si>
  <si>
    <t>Conrad Apartments</t>
  </si>
  <si>
    <t>10234</t>
  </si>
  <si>
    <t>Conservatory Apartments</t>
  </si>
  <si>
    <t>11893</t>
  </si>
  <si>
    <t>Continental Plaza Apartments</t>
  </si>
  <si>
    <t>2507</t>
  </si>
  <si>
    <t>Cook Street Renaissance</t>
  </si>
  <si>
    <t>10011</t>
  </si>
  <si>
    <t>Coppin House</t>
  </si>
  <si>
    <t>2317</t>
  </si>
  <si>
    <t>Cordova Senior Apartments</t>
  </si>
  <si>
    <t>30-1345</t>
  </si>
  <si>
    <t>Cordova Senior Apartments II</t>
  </si>
  <si>
    <t>30-1510</t>
  </si>
  <si>
    <t>Cornerstone Community Housing</t>
  </si>
  <si>
    <t>10692</t>
  </si>
  <si>
    <t>Cornerstone Place</t>
  </si>
  <si>
    <t>30-1528</t>
  </si>
  <si>
    <t>Cornerstone Services, Inc.</t>
  </si>
  <si>
    <t>75010-03</t>
  </si>
  <si>
    <t>Coronado Village Apartments</t>
  </si>
  <si>
    <t>1283</t>
  </si>
  <si>
    <t>Corporation for Supportive Housing (CSH)</t>
  </si>
  <si>
    <t>12066</t>
  </si>
  <si>
    <t>Cortland Estates</t>
  </si>
  <si>
    <t>11249</t>
  </si>
  <si>
    <t>Cottage Apartments</t>
  </si>
  <si>
    <t>10082</t>
  </si>
  <si>
    <t>Cottage View Terrace</t>
  </si>
  <si>
    <t>1177</t>
  </si>
  <si>
    <t>Cougill Apartments</t>
  </si>
  <si>
    <t>40-566</t>
  </si>
  <si>
    <t>Country Club Heights</t>
  </si>
  <si>
    <t>10-289</t>
  </si>
  <si>
    <t>Country Lane Apartments</t>
  </si>
  <si>
    <t>10612</t>
  </si>
  <si>
    <t>Country Side Manor</t>
  </si>
  <si>
    <t>890</t>
  </si>
  <si>
    <t>Country View Apartments</t>
  </si>
  <si>
    <t>40-485</t>
  </si>
  <si>
    <t>Country View Estates</t>
  </si>
  <si>
    <t>40-239</t>
  </si>
  <si>
    <t>Country Villages I, II and III</t>
  </si>
  <si>
    <t>11043</t>
  </si>
  <si>
    <t>Country Wood Apartments</t>
  </si>
  <si>
    <t>13-018</t>
  </si>
  <si>
    <t>Countrybrook Apartments</t>
  </si>
  <si>
    <t>2002</t>
  </si>
  <si>
    <t>Countryside Manor</t>
  </si>
  <si>
    <t>2523</t>
  </si>
  <si>
    <t>Countryside River Apartments</t>
  </si>
  <si>
    <t>30-1159</t>
  </si>
  <si>
    <t>Countryside Senior Apartments</t>
  </si>
  <si>
    <t>2962</t>
  </si>
  <si>
    <t>Countryside Village</t>
  </si>
  <si>
    <t>10430</t>
  </si>
  <si>
    <t>Countryside Villages</t>
  </si>
  <si>
    <t>9904</t>
  </si>
  <si>
    <t>Countryside Villages II</t>
  </si>
  <si>
    <t>2275</t>
  </si>
  <si>
    <t>County Estates (A) (B) (C)</t>
  </si>
  <si>
    <t>30-2161</t>
  </si>
  <si>
    <t>Court Street Apartments</t>
  </si>
  <si>
    <t>30-377</t>
  </si>
  <si>
    <t>Courts of Cicero II &amp; III</t>
  </si>
  <si>
    <t>10376</t>
  </si>
  <si>
    <t>Courtyard Square</t>
  </si>
  <si>
    <t>30-1648</t>
  </si>
  <si>
    <t>Coventry Apartments</t>
  </si>
  <si>
    <t>2094</t>
  </si>
  <si>
    <t>Covered Bridges</t>
  </si>
  <si>
    <t>2401</t>
  </si>
  <si>
    <t>CPAH Scattered Site Rental Program</t>
  </si>
  <si>
    <t>11737</t>
  </si>
  <si>
    <t>Creekside Park</t>
  </si>
  <si>
    <t>1189</t>
  </si>
  <si>
    <t>Creekview Apartments</t>
  </si>
  <si>
    <t>11200</t>
  </si>
  <si>
    <t>Creekwood Apartments</t>
  </si>
  <si>
    <t>11045</t>
  </si>
  <si>
    <t>Crescent Place</t>
  </si>
  <si>
    <t>11967</t>
  </si>
  <si>
    <t>Crestside Village Apartments</t>
  </si>
  <si>
    <t>10032</t>
  </si>
  <si>
    <t>Crestview Village Apartments</t>
  </si>
  <si>
    <t>10375</t>
  </si>
  <si>
    <t>Crestwood Apts.</t>
  </si>
  <si>
    <t>700</t>
  </si>
  <si>
    <t>Crossroads of East Ravenswood</t>
  </si>
  <si>
    <t>11201</t>
  </si>
  <si>
    <t>Crowne Forest Apartments aka Moline Apartments</t>
  </si>
  <si>
    <t>11306</t>
  </si>
  <si>
    <t>Crowne Hill Estates</t>
  </si>
  <si>
    <t>40-725</t>
  </si>
  <si>
    <t>Crystal View Townhomes</t>
  </si>
  <si>
    <t>2884</t>
  </si>
  <si>
    <t>Damen Court Apartments</t>
  </si>
  <si>
    <t>11170</t>
  </si>
  <si>
    <t>Danbury Court Apartments</t>
  </si>
  <si>
    <t>0333</t>
  </si>
  <si>
    <t>Danbury Court Apartments Phase II</t>
  </si>
  <si>
    <t>2498</t>
  </si>
  <si>
    <t>Danville VA Senior Apartments</t>
  </si>
  <si>
    <t>30-975</t>
  </si>
  <si>
    <t>Danville Veterans Housing</t>
  </si>
  <si>
    <t>10775</t>
  </si>
  <si>
    <t>Deborah's Place II</t>
  </si>
  <si>
    <t>30-306</t>
  </si>
  <si>
    <t>Decatur Affordable Housing</t>
  </si>
  <si>
    <t>30-381</t>
  </si>
  <si>
    <t>Deer Path of Huntley</t>
  </si>
  <si>
    <t>10587</t>
  </si>
  <si>
    <t>Deerfield Supportive Living</t>
  </si>
  <si>
    <t>12354</t>
  </si>
  <si>
    <t>DeLaCerda  aka Steven Place</t>
  </si>
  <si>
    <t>30-1652</t>
  </si>
  <si>
    <t>Delta Terrace Apartments</t>
  </si>
  <si>
    <t>75001</t>
  </si>
  <si>
    <t>DeVille Manor</t>
  </si>
  <si>
    <t>12100</t>
  </si>
  <si>
    <t>Diamond Apartments of Jerseyville</t>
  </si>
  <si>
    <t>11822</t>
  </si>
  <si>
    <t>Diamond Senior Apartments of Breese</t>
  </si>
  <si>
    <t>11547</t>
  </si>
  <si>
    <t>Diamond Senior Apartments of Oswego II</t>
  </si>
  <si>
    <t>11067</t>
  </si>
  <si>
    <t>Diamond Senior Apartments of Peru</t>
  </si>
  <si>
    <t>11803</t>
  </si>
  <si>
    <t>Diamond Senior Apartments of Princeton</t>
  </si>
  <si>
    <t>11119</t>
  </si>
  <si>
    <t>Diversey Square I</t>
  </si>
  <si>
    <t>ML-149</t>
  </si>
  <si>
    <t>Dixon Square Apartments</t>
  </si>
  <si>
    <t>11157</t>
  </si>
  <si>
    <t>DOGWOOD PROPERTIES</t>
  </si>
  <si>
    <t>1267</t>
  </si>
  <si>
    <t>Douglas County Apartments</t>
  </si>
  <si>
    <t>2626</t>
  </si>
  <si>
    <t>Douglas Park Place</t>
  </si>
  <si>
    <t>2215</t>
  </si>
  <si>
    <t>Douglass Square Apartments</t>
  </si>
  <si>
    <t>40-2055</t>
  </si>
  <si>
    <t>Downers Grove SLF</t>
  </si>
  <si>
    <t>10848</t>
  </si>
  <si>
    <t>Drexel Courts &amp; Lake Park East Apartments</t>
  </si>
  <si>
    <t>2522</t>
  </si>
  <si>
    <t>Drexel Horizon Senior Living Community</t>
  </si>
  <si>
    <t>30-692</t>
  </si>
  <si>
    <t>Drexel Towers</t>
  </si>
  <si>
    <t>12369</t>
  </si>
  <si>
    <t>Dunlap Falls fka Bradford Woods Apartments</t>
  </si>
  <si>
    <t>13-032</t>
  </si>
  <si>
    <t>Eagle Ridge of Decatur</t>
  </si>
  <si>
    <t>272</t>
  </si>
  <si>
    <t>Eagle Ridge of Decatur II</t>
  </si>
  <si>
    <t>2267</t>
  </si>
  <si>
    <t>Earle School Family Residences</t>
  </si>
  <si>
    <t>11929</t>
  </si>
  <si>
    <t>EAST BANK POINTE</t>
  </si>
  <si>
    <t>30-2169</t>
  </si>
  <si>
    <t>East Bluff Housing</t>
  </si>
  <si>
    <t>11458</t>
  </si>
  <si>
    <t>East Garfield Park Homes</t>
  </si>
  <si>
    <t>12450</t>
  </si>
  <si>
    <t>East Garfield Park Place</t>
  </si>
  <si>
    <t>30-553</t>
  </si>
  <si>
    <t>East Park Apartments</t>
  </si>
  <si>
    <t>40-075</t>
  </si>
  <si>
    <t>Ebenezer Primm Towers</t>
  </si>
  <si>
    <t>11877</t>
  </si>
  <si>
    <t>Eden Supportive Living Champaign</t>
  </si>
  <si>
    <t>10699</t>
  </si>
  <si>
    <t>Eden's Garden</t>
  </si>
  <si>
    <t>12-014</t>
  </si>
  <si>
    <t>Edison Avenue Lofts</t>
  </si>
  <si>
    <t>11330</t>
  </si>
  <si>
    <t>Edwardsville Senior Living</t>
  </si>
  <si>
    <t>11531</t>
  </si>
  <si>
    <t>El Zocalo</t>
  </si>
  <si>
    <t>11194</t>
  </si>
  <si>
    <t>Elgin Artspace Lofts</t>
  </si>
  <si>
    <t>10212</t>
  </si>
  <si>
    <t>Eliza T. Davies Apts. aka Independence Center</t>
  </si>
  <si>
    <t>30-952</t>
  </si>
  <si>
    <t>Elk Tower Apartments</t>
  </si>
  <si>
    <t>750</t>
  </si>
  <si>
    <t>Elm Place Apts</t>
  </si>
  <si>
    <t>677</t>
  </si>
  <si>
    <t>Elmwood Arms</t>
  </si>
  <si>
    <t>30-1394</t>
  </si>
  <si>
    <t>Emerald Ridge aka Defense Area Redevelopment</t>
  </si>
  <si>
    <t>10718</t>
  </si>
  <si>
    <t>Emerald Village</t>
  </si>
  <si>
    <t>17-242</t>
  </si>
  <si>
    <t>Emerson Square</t>
  </si>
  <si>
    <t>10528</t>
  </si>
  <si>
    <t>Emil Jones Jr. Senior Housing</t>
  </si>
  <si>
    <t>11867</t>
  </si>
  <si>
    <t>Emma's Landing</t>
  </si>
  <si>
    <t>11831</t>
  </si>
  <si>
    <t>Englewood Apartments</t>
  </si>
  <si>
    <t>2856</t>
  </si>
  <si>
    <t>Englewood Family Housing</t>
  </si>
  <si>
    <t>11771</t>
  </si>
  <si>
    <t>English Manor</t>
  </si>
  <si>
    <t>2789</t>
  </si>
  <si>
    <t>Evanston PSH</t>
  </si>
  <si>
    <t>11432</t>
  </si>
  <si>
    <t>Evanston Senior Redevelopment</t>
  </si>
  <si>
    <t>11069</t>
  </si>
  <si>
    <t>Eve B. Lee Place</t>
  </si>
  <si>
    <t>12121</t>
  </si>
  <si>
    <t>Evergreen Place of Litchfield</t>
  </si>
  <si>
    <t>2647</t>
  </si>
  <si>
    <t>Evergreen Place of Streator</t>
  </si>
  <si>
    <t>2646</t>
  </si>
  <si>
    <t>Evergreen Terrace Apartments</t>
  </si>
  <si>
    <t>11212</t>
  </si>
  <si>
    <t>Evergreen Towers I</t>
  </si>
  <si>
    <t>10703</t>
  </si>
  <si>
    <t>Fairbury Phoenix Apartments</t>
  </si>
  <si>
    <t>993</t>
  </si>
  <si>
    <t>Fairgrounds Valley Redevelopment Phase I</t>
  </si>
  <si>
    <t>11199</t>
  </si>
  <si>
    <t>Fairhaven Crossing aka Mundelein Apartments</t>
  </si>
  <si>
    <t>11112</t>
  </si>
  <si>
    <t>Fairview Estates</t>
  </si>
  <si>
    <t>30-1286</t>
  </si>
  <si>
    <t>Faith Residences</t>
  </si>
  <si>
    <t>30-689</t>
  </si>
  <si>
    <t>Family Court Townhomes</t>
  </si>
  <si>
    <t>11304</t>
  </si>
  <si>
    <t>FARMINGTON MANOR APARTMENTS</t>
  </si>
  <si>
    <t>918</t>
  </si>
  <si>
    <t>Farwell Jarvis</t>
  </si>
  <si>
    <t>11245</t>
  </si>
  <si>
    <t>Faust Landmark Apartments</t>
  </si>
  <si>
    <t>10156</t>
  </si>
  <si>
    <t>Fifth Avenue Apartments</t>
  </si>
  <si>
    <t>11504</t>
  </si>
  <si>
    <t>Fifth Street Renaissance Veterans Shelter</t>
  </si>
  <si>
    <t>10403</t>
  </si>
  <si>
    <t>Finley Place Apartments</t>
  </si>
  <si>
    <t>40-572</t>
  </si>
  <si>
    <t>Finley Supportive Housing</t>
  </si>
  <si>
    <t>11075</t>
  </si>
  <si>
    <t>Flax Meadow Townhomes II</t>
  </si>
  <si>
    <t>11942</t>
  </si>
  <si>
    <t>Flax Meadows Townhomes</t>
  </si>
  <si>
    <t>11592</t>
  </si>
  <si>
    <t>Florida House</t>
  </si>
  <si>
    <t>2314</t>
  </si>
  <si>
    <t>Focus Apartments</t>
  </si>
  <si>
    <t>30-1708</t>
  </si>
  <si>
    <t>Forest Glen Apartments</t>
  </si>
  <si>
    <t>13-011</t>
  </si>
  <si>
    <t>Forest Oaks Senior Apartments</t>
  </si>
  <si>
    <t>11283</t>
  </si>
  <si>
    <t>Forest Ridge Apartments</t>
  </si>
  <si>
    <t>1432</t>
  </si>
  <si>
    <t>Fountain View Apartments</t>
  </si>
  <si>
    <t>2186</t>
  </si>
  <si>
    <t>Fourteen Forty Nine Senior Estates</t>
  </si>
  <si>
    <t>11925</t>
  </si>
  <si>
    <t>Fox Hill Senior Living</t>
  </si>
  <si>
    <t>12250</t>
  </si>
  <si>
    <t>Fox Meadows Independent Living</t>
  </si>
  <si>
    <t>11251</t>
  </si>
  <si>
    <t>Fox Pointe Apartments</t>
  </si>
  <si>
    <t>13-043</t>
  </si>
  <si>
    <t>Fox River Apartments</t>
  </si>
  <si>
    <t>1181</t>
  </si>
  <si>
    <t>Fox River Crossing</t>
  </si>
  <si>
    <t>11331</t>
  </si>
  <si>
    <t>Fox River Horizon II Senior Living Community</t>
  </si>
  <si>
    <t>40718</t>
  </si>
  <si>
    <t>Fox River Horizon Senior Living Community</t>
  </si>
  <si>
    <t>40-478</t>
  </si>
  <si>
    <t>Fox Shore Apartments</t>
  </si>
  <si>
    <t>30-1635</t>
  </si>
  <si>
    <t>Fox Valley Apartments</t>
  </si>
  <si>
    <t>11972</t>
  </si>
  <si>
    <t>Fox View Apartments</t>
  </si>
  <si>
    <t>3003</t>
  </si>
  <si>
    <t>Frances Larry Apartments</t>
  </si>
  <si>
    <t>30-303</t>
  </si>
  <si>
    <t>Frank B. Peers Senior Housing</t>
  </si>
  <si>
    <t>2269</t>
  </si>
  <si>
    <t>Franklin Green</t>
  </si>
  <si>
    <t>30-1226</t>
  </si>
  <si>
    <t>Franklin Square Apartments</t>
  </si>
  <si>
    <t>10042</t>
  </si>
  <si>
    <t>Franklin Tower and Henrich House</t>
  </si>
  <si>
    <t>11388</t>
  </si>
  <si>
    <t>Fred C. Matthews III Senior Housing</t>
  </si>
  <si>
    <t>12023</t>
  </si>
  <si>
    <t>Frederick Ball Apartments</t>
  </si>
  <si>
    <t>11554</t>
  </si>
  <si>
    <t>Freedom Place II</t>
  </si>
  <si>
    <t>2172</t>
  </si>
  <si>
    <t>Freedom Village</t>
  </si>
  <si>
    <t>920</t>
  </si>
  <si>
    <t>Freedom's Path</t>
  </si>
  <si>
    <t>10780</t>
  </si>
  <si>
    <t>Freedom's Path at Hines II</t>
  </si>
  <si>
    <t>11208</t>
  </si>
  <si>
    <t>Freedom's Path at Hines III</t>
  </si>
  <si>
    <t>30-1815</t>
  </si>
  <si>
    <t>Freeport IL Supportive Housing</t>
  </si>
  <si>
    <t>10808</t>
  </si>
  <si>
    <t>Fullerton Court Apartments</t>
  </si>
  <si>
    <t>17-253</t>
  </si>
  <si>
    <t>Fulton Commons</t>
  </si>
  <si>
    <t>11252</t>
  </si>
  <si>
    <t>G&amp;A Senior Residence at Eastgate Village</t>
  </si>
  <si>
    <t>2706</t>
  </si>
  <si>
    <t>G&amp;A Senior Residence at Ravenswood</t>
  </si>
  <si>
    <t>2280</t>
  </si>
  <si>
    <t>Gale Gardens Senior</t>
  </si>
  <si>
    <t>40-386</t>
  </si>
  <si>
    <t>Galena Park Terrace</t>
  </si>
  <si>
    <t>11224</t>
  </si>
  <si>
    <t>Galesburg Towers</t>
  </si>
  <si>
    <t>2217</t>
  </si>
  <si>
    <t>Galva A</t>
  </si>
  <si>
    <t>1124</t>
  </si>
  <si>
    <t>Galva B</t>
  </si>
  <si>
    <t>1125</t>
  </si>
  <si>
    <t>Garden Apartments</t>
  </si>
  <si>
    <t>12324</t>
  </si>
  <si>
    <t>Garden Apts.</t>
  </si>
  <si>
    <t>30-1455</t>
  </si>
  <si>
    <t>Garden House of Maywood</t>
  </si>
  <si>
    <t>ML-092</t>
  </si>
  <si>
    <t>Garden House of Park Forest</t>
  </si>
  <si>
    <t>11215</t>
  </si>
  <si>
    <t>Garden House of River Oaks II</t>
  </si>
  <si>
    <t>11216</t>
  </si>
  <si>
    <t>Garden Place Apartment Homes</t>
  </si>
  <si>
    <t>11137</t>
  </si>
  <si>
    <t>Garden View Apartments</t>
  </si>
  <si>
    <t>30-1696</t>
  </si>
  <si>
    <t>GARDINER PLACE SENIOR APARTMENTS</t>
  </si>
  <si>
    <t>10515</t>
  </si>
  <si>
    <t>Gardner Village Commons</t>
  </si>
  <si>
    <t>30-1393</t>
  </si>
  <si>
    <t>Garfield School Senior Residences</t>
  </si>
  <si>
    <t>11225</t>
  </si>
  <si>
    <t>Gates Manor</t>
  </si>
  <si>
    <t>11202</t>
  </si>
  <si>
    <t>Gateway Apartments</t>
  </si>
  <si>
    <t>10281</t>
  </si>
  <si>
    <t>GateWay at River City aka Vermilion Disability SLF</t>
  </si>
  <si>
    <t>11105</t>
  </si>
  <si>
    <t>Gateway Centre Apartments</t>
  </si>
  <si>
    <t>30-942</t>
  </si>
  <si>
    <t>Geneseo Commons</t>
  </si>
  <si>
    <t>11591</t>
  </si>
  <si>
    <t>Geneseo Townhomes</t>
  </si>
  <si>
    <t>11854</t>
  </si>
  <si>
    <t>Genesis Housing Dev. Corp.</t>
  </si>
  <si>
    <t>75008</t>
  </si>
  <si>
    <t>Genesis Place</t>
  </si>
  <si>
    <t>2910</t>
  </si>
  <si>
    <t>Genesis Place Apartments</t>
  </si>
  <si>
    <t>30-1543</t>
  </si>
  <si>
    <t>GIBSON GARDENS</t>
  </si>
  <si>
    <t>691</t>
  </si>
  <si>
    <t>Giffords Crossing</t>
  </si>
  <si>
    <t>11984</t>
  </si>
  <si>
    <t>Gillespie Senior Residences</t>
  </si>
  <si>
    <t>11558</t>
  </si>
  <si>
    <t>Gilmore Estates</t>
  </si>
  <si>
    <t>10635</t>
  </si>
  <si>
    <t>Ginger Ridge</t>
  </si>
  <si>
    <t>11214</t>
  </si>
  <si>
    <t>Glen Ellyn Pershing Pointe Apts.</t>
  </si>
  <si>
    <t>30-1581</t>
  </si>
  <si>
    <t>Glen Oak Towers</t>
  </si>
  <si>
    <t>11048</t>
  </si>
  <si>
    <t>Glendale Commons</t>
  </si>
  <si>
    <t>11083</t>
  </si>
  <si>
    <t>GLENDALE HEIGHTS</t>
  </si>
  <si>
    <t>10619</t>
  </si>
  <si>
    <t>Golden Oaks Senior Apartments</t>
  </si>
  <si>
    <t>10053</t>
  </si>
  <si>
    <t>Golden Towers I &amp; II and Juniper Tower</t>
  </si>
  <si>
    <t>11244</t>
  </si>
  <si>
    <t>Goodell Place Apartments</t>
  </si>
  <si>
    <t>1200</t>
  </si>
  <si>
    <t>Grace Terrace</t>
  </si>
  <si>
    <t>11897</t>
  </si>
  <si>
    <t>GRACEFIELD APARTMENTS</t>
  </si>
  <si>
    <t>2029</t>
  </si>
  <si>
    <t>Grand Apartments</t>
  </si>
  <si>
    <t>30-1230</t>
  </si>
  <si>
    <t>Grandview Senior Residences</t>
  </si>
  <si>
    <t>11593</t>
  </si>
  <si>
    <t>Grayslake Senior Housing</t>
  </si>
  <si>
    <t>10392</t>
  </si>
  <si>
    <t>Green Bay Manor Apartments</t>
  </si>
  <si>
    <t>1339</t>
  </si>
  <si>
    <t>Green View Estates</t>
  </si>
  <si>
    <t>40-2092</t>
  </si>
  <si>
    <t>Greenfield &amp; Roodhouse Homes</t>
  </si>
  <si>
    <t>11415</t>
  </si>
  <si>
    <t>Greenhaven Apartments</t>
  </si>
  <si>
    <t>11978</t>
  </si>
  <si>
    <t>Greenleaf Apartments</t>
  </si>
  <si>
    <t>12221</t>
  </si>
  <si>
    <t>Greenleaf Manor</t>
  </si>
  <si>
    <t>10662</t>
  </si>
  <si>
    <t>Greenview Apartments</t>
  </si>
  <si>
    <t>30-1589</t>
  </si>
  <si>
    <t>GREENWOOD COURT APARTMENTS</t>
  </si>
  <si>
    <t>30-151</t>
  </si>
  <si>
    <t>Greenwood Park Apartments</t>
  </si>
  <si>
    <t>11376</t>
  </si>
  <si>
    <t>Greenwood Senior Apartments</t>
  </si>
  <si>
    <t>1266</t>
  </si>
  <si>
    <t>Greenwood Senior Living</t>
  </si>
  <si>
    <t>2310</t>
  </si>
  <si>
    <t>GRIDLEY MANOR APARTMENTS</t>
  </si>
  <si>
    <t>857</t>
  </si>
  <si>
    <t>Griswold Estates</t>
  </si>
  <si>
    <t>12152</t>
  </si>
  <si>
    <t>GRO Community Reintegration Housing</t>
  </si>
  <si>
    <t>52288</t>
  </si>
  <si>
    <t>GRO Independent Housing</t>
  </si>
  <si>
    <t>52289</t>
  </si>
  <si>
    <t>Grove Apartments</t>
  </si>
  <si>
    <t>10657</t>
  </si>
  <si>
    <t>Grove Senior Living</t>
  </si>
  <si>
    <t>2311</t>
  </si>
  <si>
    <t>H.I.C.A. Redevelopment Apartments</t>
  </si>
  <si>
    <t>209</t>
  </si>
  <si>
    <t>HACC Re-Entry Transitional Housing Project</t>
  </si>
  <si>
    <t>52306</t>
  </si>
  <si>
    <t>Halbach-Schroeder Lofts</t>
  </si>
  <si>
    <t>30-1684</t>
  </si>
  <si>
    <t>Hall Street Lofts</t>
  </si>
  <si>
    <t>11226</t>
  </si>
  <si>
    <t>Hamilton on the Park</t>
  </si>
  <si>
    <t>10591</t>
  </si>
  <si>
    <t>Hamlin Avenue Apartments</t>
  </si>
  <si>
    <t>12329</t>
  </si>
  <si>
    <t>Hampton Place Extension-Scattered Site</t>
  </si>
  <si>
    <t>30-2014</t>
  </si>
  <si>
    <t>Hampton Place Three</t>
  </si>
  <si>
    <t>10488</t>
  </si>
  <si>
    <t>Hampton Place-Scattered Sites</t>
  </si>
  <si>
    <t>30-1513</t>
  </si>
  <si>
    <t>Hancock County SLF aka Hickory Grove SLF</t>
  </si>
  <si>
    <t>2711</t>
  </si>
  <si>
    <t>HANCOCK HOUSE</t>
  </si>
  <si>
    <t>2944</t>
  </si>
  <si>
    <t>Hanover Landing</t>
  </si>
  <si>
    <t>11589</t>
  </si>
  <si>
    <t>Harbor House</t>
  </si>
  <si>
    <t>1282</t>
  </si>
  <si>
    <t>Harbor Place</t>
  </si>
  <si>
    <t>30-2069</t>
  </si>
  <si>
    <t>Hardin House Expansion Project</t>
  </si>
  <si>
    <t>52239</t>
  </si>
  <si>
    <t>Harold Washington Apartments</t>
  </si>
  <si>
    <t>SRO-001</t>
  </si>
  <si>
    <t>Harvard Ranch Apartments for Seniors</t>
  </si>
  <si>
    <t>30-440</t>
  </si>
  <si>
    <t>Harvard Supportive Housing</t>
  </si>
  <si>
    <t>2854</t>
  </si>
  <si>
    <t>Harvest Commons</t>
  </si>
  <si>
    <t>10308</t>
  </si>
  <si>
    <t>Harvey II &amp; III</t>
  </si>
  <si>
    <t>12289</t>
  </si>
  <si>
    <t>Harvey Lofts</t>
  </si>
  <si>
    <t>11950</t>
  </si>
  <si>
    <t>Hathaway Homes</t>
  </si>
  <si>
    <t>10783</t>
  </si>
  <si>
    <t>Hathaway Homes Phase II</t>
  </si>
  <si>
    <t>11660</t>
  </si>
  <si>
    <t>Havana Apartments</t>
  </si>
  <si>
    <t>30-948</t>
  </si>
  <si>
    <t>Haven House</t>
  </si>
  <si>
    <t>2806</t>
  </si>
  <si>
    <t>Hawkland Estates</t>
  </si>
  <si>
    <t>2356</t>
  </si>
  <si>
    <t>Hawthorne Lakes Senior Residences</t>
  </si>
  <si>
    <t>11139</t>
  </si>
  <si>
    <t>Heart of Uptown Apartments</t>
  </si>
  <si>
    <t>12340</t>
  </si>
  <si>
    <t>Heartland Park Elderly Living Center</t>
  </si>
  <si>
    <t>1032</t>
  </si>
  <si>
    <t>Heartland Towers</t>
  </si>
  <si>
    <t>864</t>
  </si>
  <si>
    <t>Heart's Place</t>
  </si>
  <si>
    <t>11294</t>
  </si>
  <si>
    <t>Hearts United III a.k.a The Leontyne</t>
  </si>
  <si>
    <t>1336</t>
  </si>
  <si>
    <t>Heather Apartments</t>
  </si>
  <si>
    <t>922</t>
  </si>
  <si>
    <t>Heather Glen Apartments</t>
  </si>
  <si>
    <t>17-243</t>
  </si>
  <si>
    <t>Heather Ridge</t>
  </si>
  <si>
    <t>11358</t>
  </si>
  <si>
    <t>Hebron Townhouse Apartments</t>
  </si>
  <si>
    <t>11758</t>
  </si>
  <si>
    <t>Heinlein Square Apartments</t>
  </si>
  <si>
    <t>681</t>
  </si>
  <si>
    <t>Heiwa Terrace</t>
  </si>
  <si>
    <t>11878</t>
  </si>
  <si>
    <t>Heritage Fields</t>
  </si>
  <si>
    <t>HTF-1689</t>
  </si>
  <si>
    <t>Heritage Grove</t>
  </si>
  <si>
    <t>FAF-026</t>
  </si>
  <si>
    <t>Heritage Place at Lakeshore Apartments</t>
  </si>
  <si>
    <t>2455</t>
  </si>
  <si>
    <t>Heritage Woods of Batavia</t>
  </si>
  <si>
    <t>30-1397</t>
  </si>
  <si>
    <t>Heritage Woods of Batavia II</t>
  </si>
  <si>
    <t>2272</t>
  </si>
  <si>
    <t>Heritage Woods of Belvidere</t>
  </si>
  <si>
    <t>2731</t>
  </si>
  <si>
    <t>Heritage Woods of Benton</t>
  </si>
  <si>
    <t>17-278</t>
  </si>
  <si>
    <t>Heritage Woods of Bolingbrook</t>
  </si>
  <si>
    <t>2855</t>
  </si>
  <si>
    <t>Heritage Woods of Charleston</t>
  </si>
  <si>
    <t>10030</t>
  </si>
  <si>
    <t>Heritage Woods of DeKalb</t>
  </si>
  <si>
    <t>2739</t>
  </si>
  <si>
    <t>Heritage Woods of Freeport</t>
  </si>
  <si>
    <t>10283</t>
  </si>
  <si>
    <t>Heritage Woods of Gurnee</t>
  </si>
  <si>
    <t>10285</t>
  </si>
  <si>
    <t>Heritage Woods of McLeansboro aka Fox Meadows SLF</t>
  </si>
  <si>
    <t>2794</t>
  </si>
  <si>
    <t>Heritage Woods of Moline</t>
  </si>
  <si>
    <t>2605</t>
  </si>
  <si>
    <t>Heritage Woods of Plainfield</t>
  </si>
  <si>
    <t>10337</t>
  </si>
  <si>
    <t>Heritage Woods of Rockford</t>
  </si>
  <si>
    <t>11371</t>
  </si>
  <si>
    <t>Heritage Woods of Sterling</t>
  </si>
  <si>
    <t>2628</t>
  </si>
  <si>
    <t>Herrin Pineview Apartments</t>
  </si>
  <si>
    <t>2483</t>
  </si>
  <si>
    <t>Hershey Tower Senior Apartments</t>
  </si>
  <si>
    <t>11227</t>
  </si>
  <si>
    <t>HICKORY HILLS SENIOR HOUSING</t>
  </si>
  <si>
    <t>30-1357</t>
  </si>
  <si>
    <t>Hickory Meadows Subdivision</t>
  </si>
  <si>
    <t>30-2167</t>
  </si>
  <si>
    <t>Hickory Ridge Apartments</t>
  </si>
  <si>
    <t>30-1745</t>
  </si>
  <si>
    <t>Hidden Glen Apartments</t>
  </si>
  <si>
    <t>2803</t>
  </si>
  <si>
    <t>Highland Green</t>
  </si>
  <si>
    <t>11228</t>
  </si>
  <si>
    <t>Highland Oglesby Apartments</t>
  </si>
  <si>
    <t>30-1143</t>
  </si>
  <si>
    <t>Highland Place Apartments of Charleston</t>
  </si>
  <si>
    <t>11016</t>
  </si>
  <si>
    <t>Highland Villas</t>
  </si>
  <si>
    <t>11588</t>
  </si>
  <si>
    <t>Highpoint Apartments</t>
  </si>
  <si>
    <t>985</t>
  </si>
  <si>
    <t>Hill Arboretum</t>
  </si>
  <si>
    <t>11818</t>
  </si>
  <si>
    <t>Hill Street Neighborhood</t>
  </si>
  <si>
    <t>12452</t>
  </si>
  <si>
    <t>Hillcrest Apartments</t>
  </si>
  <si>
    <t>11312</t>
  </si>
  <si>
    <t>Hillcrest Apartments aka Eastgate Apartments</t>
  </si>
  <si>
    <t>696</t>
  </si>
  <si>
    <t>Hilliard Homes I</t>
  </si>
  <si>
    <t>20-038</t>
  </si>
  <si>
    <t>Hillsboro Apartments</t>
  </si>
  <si>
    <t>30-1546</t>
  </si>
  <si>
    <t>Hillside Senior Apartments</t>
  </si>
  <si>
    <t>12106</t>
  </si>
  <si>
    <t>Hinsdale Lake Terrace</t>
  </si>
  <si>
    <t>0087</t>
  </si>
  <si>
    <t>HODC LCHA Preservation</t>
  </si>
  <si>
    <t>12331</t>
  </si>
  <si>
    <t>Holland Apartments</t>
  </si>
  <si>
    <t>40-400</t>
  </si>
  <si>
    <t>Hollow Tree Apartments</t>
  </si>
  <si>
    <t>40-153</t>
  </si>
  <si>
    <t>Hollow Tree II</t>
  </si>
  <si>
    <t>40-484</t>
  </si>
  <si>
    <t>Hollywood House</t>
  </si>
  <si>
    <t>2908</t>
  </si>
  <si>
    <t>Homan Square PSH</t>
  </si>
  <si>
    <t>11908</t>
  </si>
  <si>
    <t>Homes in Hope Phase II</t>
  </si>
  <si>
    <t>11174</t>
  </si>
  <si>
    <t>Homes in Hope Phase III</t>
  </si>
  <si>
    <t>11311</t>
  </si>
  <si>
    <t>Homes in Hope Phase IV</t>
  </si>
  <si>
    <t>11382</t>
  </si>
  <si>
    <t>Homes in Hope Phase V</t>
  </si>
  <si>
    <t>11633</t>
  </si>
  <si>
    <t>Homestead at Montvale dba Meadow View Landing</t>
  </si>
  <si>
    <t>1025</t>
  </si>
  <si>
    <t>Homestead at Morton Grove</t>
  </si>
  <si>
    <t>10359</t>
  </si>
  <si>
    <t>Hometown Harbor East Moline</t>
  </si>
  <si>
    <t>2946</t>
  </si>
  <si>
    <t>Hope Manor Apartments</t>
  </si>
  <si>
    <t>10120</t>
  </si>
  <si>
    <t>Hope Manor II</t>
  </si>
  <si>
    <t>10852</t>
  </si>
  <si>
    <t>Hope Manor Joliet</t>
  </si>
  <si>
    <t>11131</t>
  </si>
  <si>
    <t>Hope Manor Village</t>
  </si>
  <si>
    <t>11448</t>
  </si>
  <si>
    <t>Hope Manor Village Joliet</t>
  </si>
  <si>
    <t>12459</t>
  </si>
  <si>
    <t>Hope Springs Apts.</t>
  </si>
  <si>
    <t>10406</t>
  </si>
  <si>
    <t>Hope Village H3C</t>
  </si>
  <si>
    <t>12381</t>
  </si>
  <si>
    <t>Horizon Village Apartments</t>
  </si>
  <si>
    <t>327</t>
  </si>
  <si>
    <t>House of Peace</t>
  </si>
  <si>
    <t>30-638</t>
  </si>
  <si>
    <t>Housing Authority of Joliet</t>
  </si>
  <si>
    <t>75010-12</t>
  </si>
  <si>
    <t>Housing Continuum</t>
  </si>
  <si>
    <t>30-2227</t>
  </si>
  <si>
    <t>Housing Continuum S.F. Rental Housing</t>
  </si>
  <si>
    <t>30-2695</t>
  </si>
  <si>
    <t>Housing Continuum Scattered Sites</t>
  </si>
  <si>
    <t>10007</t>
  </si>
  <si>
    <t>Housing Forward- PSH Broadview</t>
  </si>
  <si>
    <t>11902</t>
  </si>
  <si>
    <t>Howard Apartments</t>
  </si>
  <si>
    <t>30-152</t>
  </si>
  <si>
    <t>Howard Theater</t>
  </si>
  <si>
    <t>30998</t>
  </si>
  <si>
    <t>Humboldt House</t>
  </si>
  <si>
    <t>11113</t>
  </si>
  <si>
    <t>Humboldt Park Apts</t>
  </si>
  <si>
    <t>30-108</t>
  </si>
  <si>
    <t>Humboldt Park Passive Living</t>
  </si>
  <si>
    <t>12174</t>
  </si>
  <si>
    <t>Humboldt Park Residence a.k.a. West Humboldt Park SRO</t>
  </si>
  <si>
    <t>30-148</t>
  </si>
  <si>
    <t>HUMBOLDT RIDGE APARTMENTS - PHASE I</t>
  </si>
  <si>
    <t>1209</t>
  </si>
  <si>
    <t>HUMBOLDT RIDGE APARTMENTS-PHASE II</t>
  </si>
  <si>
    <t>1227</t>
  </si>
  <si>
    <t>Humboldt School Housing Development</t>
  </si>
  <si>
    <t>1169</t>
  </si>
  <si>
    <t>Hunt Club Village</t>
  </si>
  <si>
    <t>30-1248</t>
  </si>
  <si>
    <t>Hunters Run</t>
  </si>
  <si>
    <t>12405</t>
  </si>
  <si>
    <t>Hunter's Trace Subdivision</t>
  </si>
  <si>
    <t>2869</t>
  </si>
  <si>
    <t>Huntington and Wheeling Tower</t>
  </si>
  <si>
    <t>11229</t>
  </si>
  <si>
    <t>Huntington Towers</t>
  </si>
  <si>
    <t>12341</t>
  </si>
  <si>
    <t>Huntley Horizon Senior Living Community</t>
  </si>
  <si>
    <t>11188</t>
  </si>
  <si>
    <t>Hurricane Creek Apartments</t>
  </si>
  <si>
    <t>30-1180</t>
  </si>
  <si>
    <t>Hyacinth Place</t>
  </si>
  <si>
    <t>2670</t>
  </si>
  <si>
    <t>I.C.A.R.E. Apartments</t>
  </si>
  <si>
    <t>11491</t>
  </si>
  <si>
    <t>Ike Sims Village</t>
  </si>
  <si>
    <t>12024</t>
  </si>
  <si>
    <t>Illinois Accessible Housing Initiative Phase 1 &amp; 2</t>
  </si>
  <si>
    <t>10408 &amp; 10866</t>
  </si>
  <si>
    <t>Impact Apartments</t>
  </si>
  <si>
    <t>11490</t>
  </si>
  <si>
    <t>Impact Floral</t>
  </si>
  <si>
    <t>11615</t>
  </si>
  <si>
    <t>Impact Laramie</t>
  </si>
  <si>
    <t>12323</t>
  </si>
  <si>
    <t>Independence Apartments aka Homan Square</t>
  </si>
  <si>
    <t>10147</t>
  </si>
  <si>
    <t>Independence House</t>
  </si>
  <si>
    <t>30-1712</t>
  </si>
  <si>
    <t>Indian Trail Apartments</t>
  </si>
  <si>
    <t>CDT-2212</t>
  </si>
  <si>
    <t>Indian Trail Apartments of Lawrenceville Phase 2</t>
  </si>
  <si>
    <t>11180</t>
  </si>
  <si>
    <t>Indian Trails Apartments</t>
  </si>
  <si>
    <t>10452</t>
  </si>
  <si>
    <t>Integrated Community Housing</t>
  </si>
  <si>
    <t>30-1544</t>
  </si>
  <si>
    <t>Integrated Community Housing Phase II</t>
  </si>
  <si>
    <t>30-1710</t>
  </si>
  <si>
    <t>Irving Avenue Apartments</t>
  </si>
  <si>
    <t>30-1360</t>
  </si>
  <si>
    <t>Island Terrace Apartments (4%)</t>
  </si>
  <si>
    <t>11992</t>
  </si>
  <si>
    <t>Island Terrace Apartments (9%)</t>
  </si>
  <si>
    <t>11974</t>
  </si>
  <si>
    <t>J. Michael Fitzgerald Apartments</t>
  </si>
  <si>
    <t>11213</t>
  </si>
  <si>
    <t>Jackson Boulevard Apartments</t>
  </si>
  <si>
    <t>30-1552</t>
  </si>
  <si>
    <t>Jackson Manor Apartments</t>
  </si>
  <si>
    <t>12138</t>
  </si>
  <si>
    <t>Jackson Park Terrace</t>
  </si>
  <si>
    <t>30-1490</t>
  </si>
  <si>
    <t>Jackson Square</t>
  </si>
  <si>
    <t>52337</t>
  </si>
  <si>
    <t>Jackson Street Apartments</t>
  </si>
  <si>
    <t>30-684</t>
  </si>
  <si>
    <t>Jacob Blake Manor</t>
  </si>
  <si>
    <t>30-665</t>
  </si>
  <si>
    <t>JADE GARDENS APTS.</t>
  </si>
  <si>
    <t>TFB-0007713-026</t>
  </si>
  <si>
    <t>Jane Addams Park Apartments</t>
  </si>
  <si>
    <t>10401</t>
  </si>
  <si>
    <t>Jarrell Washington Park</t>
  </si>
  <si>
    <t>40-072</t>
  </si>
  <si>
    <t>Jazz on the Boulevard</t>
  </si>
  <si>
    <t>30-1634</t>
  </si>
  <si>
    <t>JEFFERSON HOUSE</t>
  </si>
  <si>
    <t>33802</t>
  </si>
  <si>
    <t>Jefferson Square Apartments</t>
  </si>
  <si>
    <t>10873</t>
  </si>
  <si>
    <t>Jeffery Towers Apartments</t>
  </si>
  <si>
    <t>10702</t>
  </si>
  <si>
    <t>John M. Evans SLF aka Pekin Supportive Living</t>
  </si>
  <si>
    <t>2357</t>
  </si>
  <si>
    <t>Johnsburg Workforce Housing</t>
  </si>
  <si>
    <t>12171</t>
  </si>
  <si>
    <t>Johnson &amp; Butler-Lindon Apartments</t>
  </si>
  <si>
    <t>30-964</t>
  </si>
  <si>
    <t>Johnston Garden Apartments</t>
  </si>
  <si>
    <t>10387</t>
  </si>
  <si>
    <t>Jonquil Apartments</t>
  </si>
  <si>
    <t>30-1740</t>
  </si>
  <si>
    <t>Jonquil Terrace</t>
  </si>
  <si>
    <t>2788</t>
  </si>
  <si>
    <t>Kankakee Homebuyer Gap Financing II</t>
  </si>
  <si>
    <t>30-1715</t>
  </si>
  <si>
    <t>Kankakee Homeowner Gap Financing</t>
  </si>
  <si>
    <t>301255</t>
  </si>
  <si>
    <t>Kankakee Scattered Site Rental Rehabilitation</t>
  </si>
  <si>
    <t>30-1350</t>
  </si>
  <si>
    <t>Kankakee Veterans Housing</t>
  </si>
  <si>
    <t>12061</t>
  </si>
  <si>
    <t>Karcher Artspace Lofts</t>
  </si>
  <si>
    <t>10213</t>
  </si>
  <si>
    <t>Karibuni Place</t>
  </si>
  <si>
    <t>30-428</t>
  </si>
  <si>
    <t>KEELER APARTMENTS</t>
  </si>
  <si>
    <t>30-810</t>
  </si>
  <si>
    <t>Keeler Roosevelt Rd. Apts.</t>
  </si>
  <si>
    <t>2694</t>
  </si>
  <si>
    <t>Kehias Park Square Apts. aka Country Grove Apts.</t>
  </si>
  <si>
    <t>682</t>
  </si>
  <si>
    <t>KEMPER APTS. (FKA RHDC-II)</t>
  </si>
  <si>
    <t>641</t>
  </si>
  <si>
    <t>Kensington Senior Residence</t>
  </si>
  <si>
    <t>11584</t>
  </si>
  <si>
    <t>Kenwood Apartments</t>
  </si>
  <si>
    <t>10-186</t>
  </si>
  <si>
    <t>Kenwood-Oakland Apartments</t>
  </si>
  <si>
    <t>30-653</t>
  </si>
  <si>
    <t>Keystone Place</t>
  </si>
  <si>
    <t>2238</t>
  </si>
  <si>
    <t>Kimball Court Apartments</t>
  </si>
  <si>
    <t>10856</t>
  </si>
  <si>
    <t>King-Essex Apartments</t>
  </si>
  <si>
    <t>13-002</t>
  </si>
  <si>
    <t>Kings Court Apartments</t>
  </si>
  <si>
    <t>307</t>
  </si>
  <si>
    <t>King's Court Redevelopment</t>
  </si>
  <si>
    <t>30-939</t>
  </si>
  <si>
    <t>Kingsbury Campus Apartments</t>
  </si>
  <si>
    <t>H-00480</t>
  </si>
  <si>
    <t>KINGSFIELD APARTMENTS</t>
  </si>
  <si>
    <t>1352</t>
  </si>
  <si>
    <t>Kingston Apartments</t>
  </si>
  <si>
    <t>30-1686</t>
  </si>
  <si>
    <t>Kirwan Apartments</t>
  </si>
  <si>
    <t>11623</t>
  </si>
  <si>
    <t>Kiwanis Manor</t>
  </si>
  <si>
    <t>711</t>
  </si>
  <si>
    <t>Knollwood Retirement Center St. Clair</t>
  </si>
  <si>
    <t>2857</t>
  </si>
  <si>
    <t>Knollwood Retirement Center, SLF aka The Pointe at Jacksonville</t>
  </si>
  <si>
    <t>2115</t>
  </si>
  <si>
    <t>KNOX APARTMENTS</t>
  </si>
  <si>
    <t xml:space="preserve"> 30-1625</t>
  </si>
  <si>
    <t>Kreider Service Inc.</t>
  </si>
  <si>
    <t>75003-12</t>
  </si>
  <si>
    <t>La Paz Place</t>
  </si>
  <si>
    <t>1157</t>
  </si>
  <si>
    <t>Laborers' Home Development I &amp; II</t>
  </si>
  <si>
    <t>2712</t>
  </si>
  <si>
    <t>Laborers' Home Development III</t>
  </si>
  <si>
    <t>11050</t>
  </si>
  <si>
    <t>Laborers' Home Development IV</t>
  </si>
  <si>
    <t>10875</t>
  </si>
  <si>
    <t>Ladd Senior Housing</t>
  </si>
  <si>
    <t>11549</t>
  </si>
  <si>
    <t>Lafayette Apartments</t>
  </si>
  <si>
    <t>12127</t>
  </si>
  <si>
    <t>Lafayette Terrace Apartments</t>
  </si>
  <si>
    <t>11126</t>
  </si>
  <si>
    <t>LaGrange PSH</t>
  </si>
  <si>
    <t>11230</t>
  </si>
  <si>
    <t>Lake Grove Village Apartments</t>
  </si>
  <si>
    <t>0248</t>
  </si>
  <si>
    <t>Lake Matherville Manor Apartments</t>
  </si>
  <si>
    <t>10033</t>
  </si>
  <si>
    <t>Lake Park Crescent I</t>
  </si>
  <si>
    <t>20-041</t>
  </si>
  <si>
    <t>Lake Pointe Apartments</t>
  </si>
  <si>
    <t>2409</t>
  </si>
  <si>
    <t>Lake Shore Plaza</t>
  </si>
  <si>
    <t>ML-181</t>
  </si>
  <si>
    <t>Lake Street Studios</t>
  </si>
  <si>
    <t>10690</t>
  </si>
  <si>
    <t>Lake Village Apartments</t>
  </si>
  <si>
    <t>1259</t>
  </si>
  <si>
    <t>Lake Village East</t>
  </si>
  <si>
    <t>11173</t>
  </si>
  <si>
    <t>LAKELAND APARTMENTS</t>
  </si>
  <si>
    <t>324</t>
  </si>
  <si>
    <t>Lakeside Tower Apartments</t>
  </si>
  <si>
    <t>20-002</t>
  </si>
  <si>
    <t>Lakeside Villas</t>
  </si>
  <si>
    <t>11708</t>
  </si>
  <si>
    <t>Lakeview Landing</t>
  </si>
  <si>
    <t>11903</t>
  </si>
  <si>
    <t>Lakeview Senior Apartments</t>
  </si>
  <si>
    <t>40-385</t>
  </si>
  <si>
    <t>Lakeview Towers</t>
  </si>
  <si>
    <t>1537</t>
  </si>
  <si>
    <t>Lakewood Tower Apartments</t>
  </si>
  <si>
    <t>301232</t>
  </si>
  <si>
    <t>Lakewood Village</t>
  </si>
  <si>
    <t>10887</t>
  </si>
  <si>
    <t>Lamplight Manor</t>
  </si>
  <si>
    <t>10429</t>
  </si>
  <si>
    <t>Lancaster Heights Apartments</t>
  </si>
  <si>
    <t>350</t>
  </si>
  <si>
    <t>Landmeier Station</t>
  </si>
  <si>
    <t>30-667</t>
  </si>
  <si>
    <t>Larkin Village Apartments</t>
  </si>
  <si>
    <t>10-226</t>
  </si>
  <si>
    <t>Las Moradas Apartments</t>
  </si>
  <si>
    <t>11752</t>
  </si>
  <si>
    <t>Las Rosas</t>
  </si>
  <si>
    <t>12455</t>
  </si>
  <si>
    <t>LATH Permanent Housing AKA LaGrange Area Transitional Housing Corp</t>
  </si>
  <si>
    <t>30-1812</t>
  </si>
  <si>
    <t>Lathrop Homes IB</t>
  </si>
  <si>
    <t>11693</t>
  </si>
  <si>
    <t>Lathrop Homes Phase IA</t>
  </si>
  <si>
    <t>11231</t>
  </si>
  <si>
    <t>Lawndale Plaza</t>
  </si>
  <si>
    <t>10006</t>
  </si>
  <si>
    <t>Lawrence Lofts</t>
  </si>
  <si>
    <t>11134</t>
  </si>
  <si>
    <t>Lawrenceville Apartments</t>
  </si>
  <si>
    <t>30-1245</t>
  </si>
  <si>
    <t>Lawson House</t>
  </si>
  <si>
    <t>11261</t>
  </si>
  <si>
    <t>Lazarus Apartments</t>
  </si>
  <si>
    <t>11789</t>
  </si>
  <si>
    <t>LCLC K-Town Workforce Housing</t>
  </si>
  <si>
    <t>52242</t>
  </si>
  <si>
    <t>Legends South C-3</t>
  </si>
  <si>
    <t>10747</t>
  </si>
  <si>
    <t>Legends South Phase A-2/Savoy Square</t>
  </si>
  <si>
    <t>10072</t>
  </si>
  <si>
    <t>Leisure Acres Phase I</t>
  </si>
  <si>
    <t>10791</t>
  </si>
  <si>
    <t>Leland Apartments</t>
  </si>
  <si>
    <t>30-1539</t>
  </si>
  <si>
    <t>Lemont Senior Housing</t>
  </si>
  <si>
    <t>30-967</t>
  </si>
  <si>
    <t>Lena Retreat</t>
  </si>
  <si>
    <t>953</t>
  </si>
  <si>
    <t>Lexington Farms Subdivision</t>
  </si>
  <si>
    <t>10027</t>
  </si>
  <si>
    <t>Leyden Apartments</t>
  </si>
  <si>
    <t>12339</t>
  </si>
  <si>
    <t>Liberty Arms Senior Apartments</t>
  </si>
  <si>
    <t>2063</t>
  </si>
  <si>
    <t>Liberty Lakes Apartments</t>
  </si>
  <si>
    <t>10362</t>
  </si>
  <si>
    <t>Liberty Meadow Estates Phase II</t>
  </si>
  <si>
    <t>10118</t>
  </si>
  <si>
    <t>Liberty Meadow Estates, Phase III</t>
  </si>
  <si>
    <t>11540</t>
  </si>
  <si>
    <t>Liberty Square Apartments</t>
  </si>
  <si>
    <t>1500</t>
  </si>
  <si>
    <t>Liberty Square Retirement Community</t>
  </si>
  <si>
    <t>301114</t>
  </si>
  <si>
    <t>Liberty Towers</t>
  </si>
  <si>
    <t>11315</t>
  </si>
  <si>
    <t>Liberty Village aka Myerstown Senior Apts.</t>
  </si>
  <si>
    <t>17-251</t>
  </si>
  <si>
    <t>Library Lane Senior Residence</t>
  </si>
  <si>
    <t>17-263</t>
  </si>
  <si>
    <t>Lilac Apartments</t>
  </si>
  <si>
    <t>10341</t>
  </si>
  <si>
    <t>Lincoln Lofts</t>
  </si>
  <si>
    <t>11327</t>
  </si>
  <si>
    <t>Lincoln Lofts Phase II</t>
  </si>
  <si>
    <t>11832</t>
  </si>
  <si>
    <t>LINCOLN NORTHSIDE APARTMENTS</t>
  </si>
  <si>
    <t>925</t>
  </si>
  <si>
    <t>Lincoln Park Community Services</t>
  </si>
  <si>
    <t>11435</t>
  </si>
  <si>
    <t>Lincoln Park Villas</t>
  </si>
  <si>
    <t>11292</t>
  </si>
  <si>
    <t>Lincoln Residences</t>
  </si>
  <si>
    <t>11563</t>
  </si>
  <si>
    <t>Lincoln Senior Flats</t>
  </si>
  <si>
    <t>12266</t>
  </si>
  <si>
    <t>Lincoln Terrace Apartments</t>
  </si>
  <si>
    <t>2168</t>
  </si>
  <si>
    <t>Lincoln Towers Bloomington &amp; Downtowner</t>
  </si>
  <si>
    <t>2253</t>
  </si>
  <si>
    <t>Lincoln Towers Freeport</t>
  </si>
  <si>
    <t>2252</t>
  </si>
  <si>
    <t>Lincoln Village Apartments</t>
  </si>
  <si>
    <t>11150</t>
  </si>
  <si>
    <t>Lincolnshire Apartments</t>
  </si>
  <si>
    <t>10574</t>
  </si>
  <si>
    <t>Lincolnwood Estates</t>
  </si>
  <si>
    <t>11484</t>
  </si>
  <si>
    <t>Lincolnwood Estates Subdivision</t>
  </si>
  <si>
    <t>301480</t>
  </si>
  <si>
    <t>Litchfield Homes aka Freedom Place I</t>
  </si>
  <si>
    <t>30-1751</t>
  </si>
  <si>
    <t>Little Egypt Estates</t>
  </si>
  <si>
    <t>40-2046</t>
  </si>
  <si>
    <t>Living Spring of McHenry SLF</t>
  </si>
  <si>
    <t>2758</t>
  </si>
  <si>
    <t>Lofts on the Square</t>
  </si>
  <si>
    <t>11471</t>
  </si>
  <si>
    <t>Longwood Garden Apartments</t>
  </si>
  <si>
    <t>30-489</t>
  </si>
  <si>
    <t>Lorington Apartments Preservation</t>
  </si>
  <si>
    <t>2438</t>
  </si>
  <si>
    <t>Louis Joliet Apartments</t>
  </si>
  <si>
    <t>301402</t>
  </si>
  <si>
    <t>LUCHA Apartments dba Madres Unidas</t>
  </si>
  <si>
    <t>30-1412</t>
  </si>
  <si>
    <t>Lukins' Landing</t>
  </si>
  <si>
    <t>11801</t>
  </si>
  <si>
    <t>LYNDALE PLACE APARTMENTS</t>
  </si>
  <si>
    <t>30-514</t>
  </si>
  <si>
    <t>Lynden Lane (FKA Manor Homes)</t>
  </si>
  <si>
    <t>10680</t>
  </si>
  <si>
    <t>Lynwood Senior Housing</t>
  </si>
  <si>
    <t>30-1193</t>
  </si>
  <si>
    <t>Lynwood Senior Housing Phase II</t>
  </si>
  <si>
    <t>10057</t>
  </si>
  <si>
    <t>Lyons Senior Apartments</t>
  </si>
  <si>
    <t>30-457</t>
  </si>
  <si>
    <t>MacArthur Park Apartments</t>
  </si>
  <si>
    <t>11219</t>
  </si>
  <si>
    <t>Macoupin Homes</t>
  </si>
  <si>
    <t>11106</t>
  </si>
  <si>
    <t>Madden Wells Phase 1B</t>
  </si>
  <si>
    <t>2062</t>
  </si>
  <si>
    <t>Madison Apartments II</t>
  </si>
  <si>
    <t>11639</t>
  </si>
  <si>
    <t>Madison Apartments III</t>
  </si>
  <si>
    <t>11909</t>
  </si>
  <si>
    <t>Madison Avenue Apartments</t>
  </si>
  <si>
    <t>11437</t>
  </si>
  <si>
    <t>2718</t>
  </si>
  <si>
    <t>Madison Park Place</t>
  </si>
  <si>
    <t>30-1147</t>
  </si>
  <si>
    <t>Madison Renaissance</t>
  </si>
  <si>
    <t>30-938</t>
  </si>
  <si>
    <t>Madison Senior Apartments</t>
  </si>
  <si>
    <t>30-2056</t>
  </si>
  <si>
    <t>Mae Suites Apartments</t>
  </si>
  <si>
    <t>40-160</t>
  </si>
  <si>
    <t>Magnolia Gardens</t>
  </si>
  <si>
    <t>30-2187</t>
  </si>
  <si>
    <t>Magnolia Properties - Scattered Site</t>
  </si>
  <si>
    <t>10024</t>
  </si>
  <si>
    <t>Mahalia Place of Legends South</t>
  </si>
  <si>
    <t>1532</t>
  </si>
  <si>
    <t>Main Street Lofts</t>
  </si>
  <si>
    <t>11780</t>
  </si>
  <si>
    <t>Mainstay Center</t>
  </si>
  <si>
    <t>1366</t>
  </si>
  <si>
    <t>Maitri Path to Wellness Project 1</t>
  </si>
  <si>
    <t>52287</t>
  </si>
  <si>
    <t>Maitri Path to Wellness Project 2</t>
  </si>
  <si>
    <t>52312</t>
  </si>
  <si>
    <t>Major Jenkins</t>
  </si>
  <si>
    <t>30-337</t>
  </si>
  <si>
    <t>Malden Arms</t>
  </si>
  <si>
    <t>2721</t>
  </si>
  <si>
    <t>Manor at the Woodlands</t>
  </si>
  <si>
    <t>2365</t>
  </si>
  <si>
    <t>Maple Ridge Apartments - Paris</t>
  </si>
  <si>
    <t>2627</t>
  </si>
  <si>
    <t>MAPLE RIDGE APARTMENTS - Rock Island</t>
  </si>
  <si>
    <t>1462</t>
  </si>
  <si>
    <t>Maple Ridge II Apartments</t>
  </si>
  <si>
    <t>10874</t>
  </si>
  <si>
    <t>Maplewood Estates</t>
  </si>
  <si>
    <t>10428</t>
  </si>
  <si>
    <t>Marian Heights Apartments</t>
  </si>
  <si>
    <t>340</t>
  </si>
  <si>
    <t>Marison Mill Suites</t>
  </si>
  <si>
    <t>11291</t>
  </si>
  <si>
    <t>Mark Twain Apartments</t>
  </si>
  <si>
    <t>11493</t>
  </si>
  <si>
    <t>Marquis Apartments</t>
  </si>
  <si>
    <t>30-832</t>
  </si>
  <si>
    <t>Marshall Field Garden Apartments</t>
  </si>
  <si>
    <t>11177</t>
  </si>
  <si>
    <t>Marshall Springs Apartments</t>
  </si>
  <si>
    <t>10031</t>
  </si>
  <si>
    <t>Martin Farrell House</t>
  </si>
  <si>
    <t>11870</t>
  </si>
  <si>
    <t>Martin Luther King Jr. Apartments</t>
  </si>
  <si>
    <t>10843</t>
  </si>
  <si>
    <t>Mary Allen West Tower</t>
  </si>
  <si>
    <t>10207</t>
  </si>
  <si>
    <t>Marycrest Village</t>
  </si>
  <si>
    <t>11393</t>
  </si>
  <si>
    <t>Mason Street Apartments</t>
  </si>
  <si>
    <t>12384</t>
  </si>
  <si>
    <t>Matteson Supportive Housing</t>
  </si>
  <si>
    <t>2331</t>
  </si>
  <si>
    <t>Mattoon Towers</t>
  </si>
  <si>
    <t>0343</t>
  </si>
  <si>
    <t>May Apartments</t>
  </si>
  <si>
    <t>11051</t>
  </si>
  <si>
    <t>Mayors Manor</t>
  </si>
  <si>
    <t>40-410</t>
  </si>
  <si>
    <t>Maywood Apartments</t>
  </si>
  <si>
    <t>30-1150</t>
  </si>
  <si>
    <t>Maywood Supportive Living Facility</t>
  </si>
  <si>
    <t>10545</t>
  </si>
  <si>
    <t>Mazon Park Place</t>
  </si>
  <si>
    <t>2241</t>
  </si>
  <si>
    <t>McCrory Senior Apartments</t>
  </si>
  <si>
    <t>11197</t>
  </si>
  <si>
    <t>McHenry Senior Commons</t>
  </si>
  <si>
    <t>12131</t>
  </si>
  <si>
    <t>McKay Manor</t>
  </si>
  <si>
    <t>11849</t>
  </si>
  <si>
    <t>MCKENDREE APARTMENTS</t>
  </si>
  <si>
    <t>30-1113</t>
  </si>
  <si>
    <t>McKenzie Falls</t>
  </si>
  <si>
    <t>10170</t>
  </si>
  <si>
    <t>Meachum Crossing Apartments</t>
  </si>
  <si>
    <t>2700</t>
  </si>
  <si>
    <t>Meadow Green Apartments</t>
  </si>
  <si>
    <t>40-215</t>
  </si>
  <si>
    <t>Meadows Apartments</t>
  </si>
  <si>
    <t>10573</t>
  </si>
  <si>
    <t>935</t>
  </si>
  <si>
    <t>Meadows of Luke Ridge Townhomes</t>
  </si>
  <si>
    <t>30-1481</t>
  </si>
  <si>
    <t>Meadowview Apartments</t>
  </si>
  <si>
    <t>30-1526</t>
  </si>
  <si>
    <t>Meadowview Apartments (Fairview)</t>
  </si>
  <si>
    <t>11026</t>
  </si>
  <si>
    <t>Meld Manor</t>
  </si>
  <si>
    <t>30-350</t>
  </si>
  <si>
    <t>Melmar Apartments</t>
  </si>
  <si>
    <t>10222</t>
  </si>
  <si>
    <t>Melrose Commons Apartments</t>
  </si>
  <si>
    <t>11501</t>
  </si>
  <si>
    <t>Melrose Park Veterans' Village</t>
  </si>
  <si>
    <t>11132</t>
  </si>
  <si>
    <t>Mendota Senior Housing Phase I</t>
  </si>
  <si>
    <t>10258</t>
  </si>
  <si>
    <t>Mensendike Apartments</t>
  </si>
  <si>
    <t>30-1545</t>
  </si>
  <si>
    <t>Merrill Court Apartments</t>
  </si>
  <si>
    <t>10373</t>
  </si>
  <si>
    <t>Metro Landing of Swansea</t>
  </si>
  <si>
    <t>11268</t>
  </si>
  <si>
    <t>Midtown Crossing Apts. fka Graceland Apts.</t>
  </si>
  <si>
    <t>11205</t>
  </si>
  <si>
    <t>Midwest Athletic Club</t>
  </si>
  <si>
    <t>30-410</t>
  </si>
  <si>
    <t>Mill Creek Village</t>
  </si>
  <si>
    <t>30-1225</t>
  </si>
  <si>
    <t>Mill Street Station</t>
  </si>
  <si>
    <t>10785</t>
  </si>
  <si>
    <t>Millbrook Townhomes</t>
  </si>
  <si>
    <t>11971</t>
  </si>
  <si>
    <t>Mills Crossing Apartments</t>
  </si>
  <si>
    <t>30-1515</t>
  </si>
  <si>
    <t>Milwaukee Avenue Apartments</t>
  </si>
  <si>
    <t>11063</t>
  </si>
  <si>
    <t>Miriam Apartments</t>
  </si>
  <si>
    <t>30-046</t>
  </si>
  <si>
    <t>MLK APARTMENTS</t>
  </si>
  <si>
    <t>09-005</t>
  </si>
  <si>
    <t>Moline Enterprise Live-Work Lofts</t>
  </si>
  <si>
    <t>10338</t>
  </si>
  <si>
    <t>Moline High School Loft Apts.</t>
  </si>
  <si>
    <t>2051</t>
  </si>
  <si>
    <t>Monmouth Farms</t>
  </si>
  <si>
    <t>10063</t>
  </si>
  <si>
    <t>MONMOUTH MANOR</t>
  </si>
  <si>
    <t>30-1168</t>
  </si>
  <si>
    <t>Monmouth Townhomes</t>
  </si>
  <si>
    <t>11821</t>
  </si>
  <si>
    <t>Monroe County Apartments</t>
  </si>
  <si>
    <t>30-497</t>
  </si>
  <si>
    <t>Montclare Senior Residence of Avalon Park Phase I</t>
  </si>
  <si>
    <t>2909</t>
  </si>
  <si>
    <t>Montclare Senior Residences I</t>
  </si>
  <si>
    <t>30-1235</t>
  </si>
  <si>
    <t>Montclare Senior Residences of Avalon Park Phase II</t>
  </si>
  <si>
    <t>10842</t>
  </si>
  <si>
    <t>Montclare Senior Residences of Calumet Heights</t>
  </si>
  <si>
    <t>11279</t>
  </si>
  <si>
    <t>Montclare Senior Residences of Englewood</t>
  </si>
  <si>
    <t>10478</t>
  </si>
  <si>
    <t>Montclare Senior Residences Phase II</t>
  </si>
  <si>
    <t>1420</t>
  </si>
  <si>
    <t>Montgomery County Senior Homes</t>
  </si>
  <si>
    <t>11206</t>
  </si>
  <si>
    <t>Montgomery Farms Senior Apartments</t>
  </si>
  <si>
    <t>30-779</t>
  </si>
  <si>
    <t>Morgan County Senior Homes</t>
  </si>
  <si>
    <t>11499</t>
  </si>
  <si>
    <t>Morningside Court Apartments</t>
  </si>
  <si>
    <t>11988</t>
  </si>
  <si>
    <t>Morningside North Apartments</t>
  </si>
  <si>
    <t>11631</t>
  </si>
  <si>
    <t>Morris Family Apartments</t>
  </si>
  <si>
    <t>1311</t>
  </si>
  <si>
    <t>Morrison Manor</t>
  </si>
  <si>
    <t>11769</t>
  </si>
  <si>
    <t>Morse Senior Building</t>
  </si>
  <si>
    <t>30-988</t>
  </si>
  <si>
    <t>Morton Grove Senior Apartments</t>
  </si>
  <si>
    <t>344</t>
  </si>
  <si>
    <t>Morton Senior Residence</t>
  </si>
  <si>
    <t>11097</t>
  </si>
  <si>
    <t>Mosaic at Bushnell Housing</t>
  </si>
  <si>
    <t>2159</t>
  </si>
  <si>
    <t>Mosaic Housing Corp. XIV</t>
  </si>
  <si>
    <t>2740</t>
  </si>
  <si>
    <t>Mosaic Illinois Housing (Bethphage) at Rockford I</t>
  </si>
  <si>
    <t>10370</t>
  </si>
  <si>
    <t>Mosaic Illinois II</t>
  </si>
  <si>
    <t>2509</t>
  </si>
  <si>
    <t>Mound Road Apts.</t>
  </si>
  <si>
    <t>10404</t>
  </si>
  <si>
    <t>Mount Carroll Apartments</t>
  </si>
  <si>
    <t>30-524</t>
  </si>
  <si>
    <t>Mount Prospect Horizon Senior Living Community</t>
  </si>
  <si>
    <t>10742</t>
  </si>
  <si>
    <t>Mt. Vernon Senior Building</t>
  </si>
  <si>
    <t>2449</t>
  </si>
  <si>
    <t>Mundelein Senior Apartments</t>
  </si>
  <si>
    <t>11805</t>
  </si>
  <si>
    <t>Mustacchi Manor</t>
  </si>
  <si>
    <t>11782</t>
  </si>
  <si>
    <t>Myers Commons Senior Housing</t>
  </si>
  <si>
    <t>2059</t>
  </si>
  <si>
    <t>Myers Place</t>
  </si>
  <si>
    <t>10418</t>
  </si>
  <si>
    <t>Nachusa Apartments</t>
  </si>
  <si>
    <t>2404</t>
  </si>
  <si>
    <t>Nancy Franco-Maldonado Paseo Boricua Arts Building</t>
  </si>
  <si>
    <t>11339</t>
  </si>
  <si>
    <t>Naperville Elderly Homes I</t>
  </si>
  <si>
    <t>11553</t>
  </si>
  <si>
    <t>Naperville Elderly Homes II</t>
  </si>
  <si>
    <t>11451</t>
  </si>
  <si>
    <t>Near North SRO</t>
  </si>
  <si>
    <t>2209</t>
  </si>
  <si>
    <t>NEHEMIAH HOMES</t>
  </si>
  <si>
    <t>2638</t>
  </si>
  <si>
    <t>Nehemiah Homes II</t>
  </si>
  <si>
    <t>10052</t>
  </si>
  <si>
    <t>NEHEMIAH HOMES III</t>
  </si>
  <si>
    <t>11068</t>
  </si>
  <si>
    <t>Nehemiah Homes RMJ</t>
  </si>
  <si>
    <t>11943</t>
  </si>
  <si>
    <t>New Boston Apartments</t>
  </si>
  <si>
    <t>40-388</t>
  </si>
  <si>
    <t>New Evergreen Sedgwick</t>
  </si>
  <si>
    <t>11242</t>
  </si>
  <si>
    <t>New Holland Apartments</t>
  </si>
  <si>
    <t>40-2060</t>
  </si>
  <si>
    <t>New Hope Apartments</t>
  </si>
  <si>
    <t>11318</t>
  </si>
  <si>
    <t>2470</t>
  </si>
  <si>
    <t>New Lenox Horizon Senior Living Community</t>
  </si>
  <si>
    <t>11152</t>
  </si>
  <si>
    <t>New Moms Oak Park</t>
  </si>
  <si>
    <t>11405</t>
  </si>
  <si>
    <t>New Moms Transformation Center</t>
  </si>
  <si>
    <t>75004</t>
  </si>
  <si>
    <t>New Vistas II</t>
  </si>
  <si>
    <t>0068</t>
  </si>
  <si>
    <t>Newberry Park Apartments</t>
  </si>
  <si>
    <t>11125</t>
  </si>
  <si>
    <t>Newton Senior Housing</t>
  </si>
  <si>
    <t>11713</t>
  </si>
  <si>
    <t>Next Generation Predevelopment Loan Fund</t>
  </si>
  <si>
    <t>52415</t>
  </si>
  <si>
    <t>NORMAL PARKWAY HOMES</t>
  </si>
  <si>
    <t>30-1295</t>
  </si>
  <si>
    <t>North and Talman Redevelopment III</t>
  </si>
  <si>
    <t>10306</t>
  </si>
  <si>
    <t>North Avenue Apartments</t>
  </si>
  <si>
    <t>40-589</t>
  </si>
  <si>
    <t>North Avenue Redevelopment Elderly</t>
  </si>
  <si>
    <t>234406B</t>
  </si>
  <si>
    <t>North Avenue Redevelopment Family</t>
  </si>
  <si>
    <t>234406A</t>
  </si>
  <si>
    <t>North Bend Senior Residences</t>
  </si>
  <si>
    <t>12140</t>
  </si>
  <si>
    <t>North Chicago Revitalization</t>
  </si>
  <si>
    <t>11367</t>
  </si>
  <si>
    <t>North Island Apartments</t>
  </si>
  <si>
    <t>30-648</t>
  </si>
  <si>
    <t>North Park Village Apartments</t>
  </si>
  <si>
    <t>11543</t>
  </si>
  <si>
    <t>North Point Homes of Sullivan</t>
  </si>
  <si>
    <t>11823</t>
  </si>
  <si>
    <t>North Prairie Apartments</t>
  </si>
  <si>
    <t>2614</t>
  </si>
  <si>
    <t>North Sheffield - Family</t>
  </si>
  <si>
    <t>11658</t>
  </si>
  <si>
    <t>North Sheffield Seniors</t>
  </si>
  <si>
    <t>11657</t>
  </si>
  <si>
    <t>North Street Commons</t>
  </si>
  <si>
    <t>75015</t>
  </si>
  <si>
    <t>North Suburban Supportive Housing</t>
  </si>
  <si>
    <t>10589</t>
  </si>
  <si>
    <t>North Town Village</t>
  </si>
  <si>
    <t>17-255</t>
  </si>
  <si>
    <t>Northlake Villa Apartments</t>
  </si>
  <si>
    <t>2757</t>
  </si>
  <si>
    <t>NORTHLINE TERRACE</t>
  </si>
  <si>
    <t>30-1223</t>
  </si>
  <si>
    <t>Northpoint Apartments</t>
  </si>
  <si>
    <t>10-163</t>
  </si>
  <si>
    <t>Northtown Apartments</t>
  </si>
  <si>
    <t>11488</t>
  </si>
  <si>
    <t>10712</t>
  </si>
  <si>
    <t>Northwest Compass, Inc.</t>
  </si>
  <si>
    <t>30-1152</t>
  </si>
  <si>
    <t>Nuestro Hogar Cooperative</t>
  </si>
  <si>
    <t>30-1250</t>
  </si>
  <si>
    <t>Nuestro Pueblo Apartments</t>
  </si>
  <si>
    <t>30-404</t>
  </si>
  <si>
    <t>Oak Field Place</t>
  </si>
  <si>
    <t>11585</t>
  </si>
  <si>
    <t>Oak Forest Horizon Senior Living</t>
  </si>
  <si>
    <t>30-1621</t>
  </si>
  <si>
    <t>Oak Hill Supportive Living Facility</t>
  </si>
  <si>
    <t>10181</t>
  </si>
  <si>
    <t>Oak Tree Towers</t>
  </si>
  <si>
    <t>11370</t>
  </si>
  <si>
    <t>Oak Woods Apartments</t>
  </si>
  <si>
    <t>352</t>
  </si>
  <si>
    <t>Oakridge Village Apartments</t>
  </si>
  <si>
    <t>2007</t>
  </si>
  <si>
    <t>Oakwood Estates of Decatur</t>
  </si>
  <si>
    <t>705</t>
  </si>
  <si>
    <t>Oakwood Shores - Phase 1A</t>
  </si>
  <si>
    <t>1426</t>
  </si>
  <si>
    <t>Oakwood Shores 2B-1</t>
  </si>
  <si>
    <t>2957</t>
  </si>
  <si>
    <t>Oakwood Shores 3-1</t>
  </si>
  <si>
    <t>11828</t>
  </si>
  <si>
    <t>Oakwood Shores Phase 2A</t>
  </si>
  <si>
    <t>2629</t>
  </si>
  <si>
    <t>Oakwood Shores Phase 2D</t>
  </si>
  <si>
    <t>10485</t>
  </si>
  <si>
    <t>OAKWOOD TRACE TOWNHOMES</t>
  </si>
  <si>
    <t>1263</t>
  </si>
  <si>
    <t>Oasis Senior Living</t>
  </si>
  <si>
    <t>2305</t>
  </si>
  <si>
    <t>Ogden Commons A-1 Residential</t>
  </si>
  <si>
    <t>11625</t>
  </si>
  <si>
    <t>Ogden Commons A-2 Residential</t>
  </si>
  <si>
    <t>11862</t>
  </si>
  <si>
    <t>Ogden Manor Apartments</t>
  </si>
  <si>
    <t>2368</t>
  </si>
  <si>
    <t>Ogden Park Apartments</t>
  </si>
  <si>
    <t>11776</t>
  </si>
  <si>
    <t>Oglesby Senior Housing Phase I</t>
  </si>
  <si>
    <t>10272</t>
  </si>
  <si>
    <t>Ohio Place Apartments</t>
  </si>
  <si>
    <t>683</t>
  </si>
  <si>
    <t>O'Keeffe Apartments</t>
  </si>
  <si>
    <t>10342</t>
  </si>
  <si>
    <t>OKPARA HOMES</t>
  </si>
  <si>
    <t>1048</t>
  </si>
  <si>
    <t>Old Chicago Family Housing</t>
  </si>
  <si>
    <t>40-240</t>
  </si>
  <si>
    <t>Old City Hall Apartments</t>
  </si>
  <si>
    <t>30-336</t>
  </si>
  <si>
    <t>Olympic Village</t>
  </si>
  <si>
    <t>ML-047</t>
  </si>
  <si>
    <t>Olympus Permanent Supportive Housing</t>
  </si>
  <si>
    <t>2309</t>
  </si>
  <si>
    <t>Orton Keyes</t>
  </si>
  <si>
    <t>11218</t>
  </si>
  <si>
    <t>Oso Apartments</t>
  </si>
  <si>
    <t>11486</t>
  </si>
  <si>
    <t>Oswego Senior Apartments</t>
  </si>
  <si>
    <t>10277</t>
  </si>
  <si>
    <t>Ottawa Place Senior Apartments</t>
  </si>
  <si>
    <t>40-491</t>
  </si>
  <si>
    <t>Ottawa Senior Housing</t>
  </si>
  <si>
    <t>10530</t>
  </si>
  <si>
    <t>Otto Veterans Square</t>
  </si>
  <si>
    <t>11772</t>
  </si>
  <si>
    <t>Over the Rainbow Unit 1</t>
  </si>
  <si>
    <t>52300</t>
  </si>
  <si>
    <t>Oxford House</t>
  </si>
  <si>
    <t>10577</t>
  </si>
  <si>
    <t>Ozanam Village</t>
  </si>
  <si>
    <t>20-021</t>
  </si>
  <si>
    <t>Pacesetter Phase I</t>
  </si>
  <si>
    <t>2472</t>
  </si>
  <si>
    <t>Paige Court</t>
  </si>
  <si>
    <t>568</t>
  </si>
  <si>
    <t>Palisades Park</t>
  </si>
  <si>
    <t>30-1224</t>
  </si>
  <si>
    <t>Palmer Place Apts.</t>
  </si>
  <si>
    <t>2419</t>
  </si>
  <si>
    <t>Palmer Square Apartments</t>
  </si>
  <si>
    <t>CDT-2254</t>
  </si>
  <si>
    <t>Pana Towers</t>
  </si>
  <si>
    <t>10440</t>
  </si>
  <si>
    <t>Park Apartments</t>
  </si>
  <si>
    <t>10343</t>
  </si>
  <si>
    <t>Park Manor</t>
  </si>
  <si>
    <t>10698</t>
  </si>
  <si>
    <t>Park Street Apartments</t>
  </si>
  <si>
    <t>12056</t>
  </si>
  <si>
    <t>Parker Glen</t>
  </si>
  <si>
    <t>11847</t>
  </si>
  <si>
    <t>Parker Glen II</t>
  </si>
  <si>
    <t>11959</t>
  </si>
  <si>
    <t>Parkside 5</t>
  </si>
  <si>
    <t>12178</t>
  </si>
  <si>
    <t>Parkside Apartments</t>
  </si>
  <si>
    <t>2239</t>
  </si>
  <si>
    <t>Parkside Four Phase II</t>
  </si>
  <si>
    <t>11621</t>
  </si>
  <si>
    <t>Parkside Homes</t>
  </si>
  <si>
    <t>10965</t>
  </si>
  <si>
    <t>Parkside Nine Phase 2B</t>
  </si>
  <si>
    <t>10814</t>
  </si>
  <si>
    <t>Parkside Place</t>
  </si>
  <si>
    <t>30-1213</t>
  </si>
  <si>
    <t>Parkview</t>
  </si>
  <si>
    <t>11195</t>
  </si>
  <si>
    <t>Parkview Apartments</t>
  </si>
  <si>
    <t>1188</t>
  </si>
  <si>
    <t>Parkview Apartments of Metropolis</t>
  </si>
  <si>
    <t>40-2242</t>
  </si>
  <si>
    <t>Parkview Towers</t>
  </si>
  <si>
    <t>10412</t>
  </si>
  <si>
    <t>Parkway Apartments</t>
  </si>
  <si>
    <t>30-508</t>
  </si>
  <si>
    <t>PARKWAY APARTMENTS - Princeton</t>
  </si>
  <si>
    <t>1258</t>
  </si>
  <si>
    <t>Parkway Estates aka Parkway Estates of Galesburg</t>
  </si>
  <si>
    <t>30-1556</t>
  </si>
  <si>
    <t>Parkway Gardens Apartments</t>
  </si>
  <si>
    <t>10554</t>
  </si>
  <si>
    <t>Parkwood Commons</t>
  </si>
  <si>
    <t>11171</t>
  </si>
  <si>
    <t>Parsons Place</t>
  </si>
  <si>
    <t>30-1164</t>
  </si>
  <si>
    <t>Parsons Place Phase II</t>
  </si>
  <si>
    <t>10-293</t>
  </si>
  <si>
    <t>Paseo Boricua Apartments</t>
  </si>
  <si>
    <t>30-1677</t>
  </si>
  <si>
    <t>Pat Crowley House</t>
  </si>
  <si>
    <t>52320</t>
  </si>
  <si>
    <t>Pathway of River Oaks</t>
  </si>
  <si>
    <t>17-262</t>
  </si>
  <si>
    <t>Pathway to Living: Alexian Village</t>
  </si>
  <si>
    <t>1433</t>
  </si>
  <si>
    <t>Patrick Sullivan Senior Apartments</t>
  </si>
  <si>
    <t>11629</t>
  </si>
  <si>
    <t>Paul G. Stewart Phase IV aka Bronzeville Family</t>
  </si>
  <si>
    <t>10152</t>
  </si>
  <si>
    <t>Paul G. Stewart V</t>
  </si>
  <si>
    <t>40-074</t>
  </si>
  <si>
    <t>Pawnee Senior Homes</t>
  </si>
  <si>
    <t>11721</t>
  </si>
  <si>
    <t>Pearl Place Senior Residences</t>
  </si>
  <si>
    <t>40-211</t>
  </si>
  <si>
    <t>Pearl Street Commons</t>
  </si>
  <si>
    <t>11286</t>
  </si>
  <si>
    <t>PEORIA AFFORDABLE HOUSING II</t>
  </si>
  <si>
    <t>1330</t>
  </si>
  <si>
    <t>PEORIA PORTFOLIO I-IV</t>
  </si>
  <si>
    <t>10977</t>
  </si>
  <si>
    <t>Permanent Housing for Homeless Households</t>
  </si>
  <si>
    <t>2418</t>
  </si>
  <si>
    <t>Peru Senior Housing Phase I</t>
  </si>
  <si>
    <t>40-635</t>
  </si>
  <si>
    <t>Peru Senior Housing Phase II</t>
  </si>
  <si>
    <t>2355</t>
  </si>
  <si>
    <t>Peterson Plaza Apartments</t>
  </si>
  <si>
    <t>11209</t>
  </si>
  <si>
    <t>Pheasant Ridge and Hunter Apartments</t>
  </si>
  <si>
    <t>30-1382</t>
  </si>
  <si>
    <t>Pheasant Ridge Apartments</t>
  </si>
  <si>
    <t>2211</t>
  </si>
  <si>
    <t>PhilHaven</t>
  </si>
  <si>
    <t>11116</t>
  </si>
  <si>
    <t>Phoenix Project</t>
  </si>
  <si>
    <t>10588</t>
  </si>
  <si>
    <t>Phoenix Recovery Women</t>
  </si>
  <si>
    <t>52276</t>
  </si>
  <si>
    <t>Phoenix Towers Apartments</t>
  </si>
  <si>
    <t>2486</t>
  </si>
  <si>
    <t>Pierce House</t>
  </si>
  <si>
    <t>11483</t>
  </si>
  <si>
    <t>PINE CENTRAL</t>
  </si>
  <si>
    <t>801</t>
  </si>
  <si>
    <t>Pine View Apartments</t>
  </si>
  <si>
    <t>40-727</t>
  </si>
  <si>
    <t>Pine Woods Apartments</t>
  </si>
  <si>
    <t>11993</t>
  </si>
  <si>
    <t>Pinewood Place</t>
  </si>
  <si>
    <t>11645</t>
  </si>
  <si>
    <t>Pinnacle Place</t>
  </si>
  <si>
    <t>977</t>
  </si>
  <si>
    <t>Pioneer Village Apartments</t>
  </si>
  <si>
    <t>2649</t>
  </si>
  <si>
    <t>Plowfield Square</t>
  </si>
  <si>
    <t>10798</t>
  </si>
  <si>
    <t>Plum Creek SLF</t>
  </si>
  <si>
    <t>2437</t>
  </si>
  <si>
    <t>Pontiac A Northpointe Apartments</t>
  </si>
  <si>
    <t>30-1142</t>
  </si>
  <si>
    <t>Pontiac I-Edgefield Apts.</t>
  </si>
  <si>
    <t>1103</t>
  </si>
  <si>
    <t>Pontiac Towers</t>
  </si>
  <si>
    <t>2216</t>
  </si>
  <si>
    <t>Poplar Creek Village</t>
  </si>
  <si>
    <t>2049</t>
  </si>
  <si>
    <t>Poplar Place Townhomes</t>
  </si>
  <si>
    <t>30-983</t>
  </si>
  <si>
    <t>Poupard Place</t>
  </si>
  <si>
    <t>12234</t>
  </si>
  <si>
    <t>Prairie Green Apartments Phase III</t>
  </si>
  <si>
    <t>730</t>
  </si>
  <si>
    <t>Prairie Haven Homes</t>
  </si>
  <si>
    <t>20032</t>
  </si>
  <si>
    <t>Prairie Living at Chautauqua</t>
  </si>
  <si>
    <t>17-284</t>
  </si>
  <si>
    <t>Prairie Meadows Homes</t>
  </si>
  <si>
    <t>10122</t>
  </si>
  <si>
    <t>Prairie Meadows Phase II</t>
  </si>
  <si>
    <t>11241</t>
  </si>
  <si>
    <t>Prairie Park Apartments</t>
  </si>
  <si>
    <t>301134</t>
  </si>
  <si>
    <t>Prairie Place</t>
  </si>
  <si>
    <t>30-1536</t>
  </si>
  <si>
    <t>Prairie Trail</t>
  </si>
  <si>
    <t>11638</t>
  </si>
  <si>
    <t>Prairie View Apartments</t>
  </si>
  <si>
    <t>2285</t>
  </si>
  <si>
    <t>Prairie View Apartments - Bellwood</t>
  </si>
  <si>
    <t>11025A</t>
  </si>
  <si>
    <t>Prairie View at Heyworth</t>
  </si>
  <si>
    <t>11816</t>
  </si>
  <si>
    <t>Prairie View II</t>
  </si>
  <si>
    <t>11025B</t>
  </si>
  <si>
    <t>Praise Apartments</t>
  </si>
  <si>
    <t>30-2068</t>
  </si>
  <si>
    <t>Pratt-Ashland Cooperative</t>
  </si>
  <si>
    <t>20-012</t>
  </si>
  <si>
    <t>Prentice Place Improvement Project</t>
  </si>
  <si>
    <t>52296</t>
  </si>
  <si>
    <t>Prestwick Senior Community</t>
  </si>
  <si>
    <t>40-639</t>
  </si>
  <si>
    <t>Princeton Senior Housing I</t>
  </si>
  <si>
    <t>40-267</t>
  </si>
  <si>
    <t>Princeton Senior Housing II</t>
  </si>
  <si>
    <t>40-482</t>
  </si>
  <si>
    <t>Progressive Square</t>
  </si>
  <si>
    <t>52303</t>
  </si>
  <si>
    <t>Project Opportunity Phase IV</t>
  </si>
  <si>
    <t>2286A</t>
  </si>
  <si>
    <t>Prospect Senior Lofts</t>
  </si>
  <si>
    <t>12149</t>
  </si>
  <si>
    <t>Providence at Sycamore Hills and Thornberry</t>
  </si>
  <si>
    <t>10813</t>
  </si>
  <si>
    <t>Pullman Artspace Lofts</t>
  </si>
  <si>
    <t>11333</t>
  </si>
  <si>
    <t>Pullman Wheelworks</t>
  </si>
  <si>
    <t>10368</t>
  </si>
  <si>
    <t>Quincy Senior Family Resource Center DBA Supportive Living of Quincy</t>
  </si>
  <si>
    <t>1389</t>
  </si>
  <si>
    <t>Rainbow Apartments</t>
  </si>
  <si>
    <t>625</t>
  </si>
  <si>
    <t>Rand Grove Village Apartments</t>
  </si>
  <si>
    <t>11372</t>
  </si>
  <si>
    <t>Randolph Tower City Apartments</t>
  </si>
  <si>
    <t>10164</t>
  </si>
  <si>
    <t>Ravenswood Senior Living ILF</t>
  </si>
  <si>
    <t>11293-01</t>
  </si>
  <si>
    <t>Ravenswood Senior Living SLF</t>
  </si>
  <si>
    <t>11293-02</t>
  </si>
  <si>
    <t>Ravine Terrace</t>
  </si>
  <si>
    <t>12332</t>
  </si>
  <si>
    <t>Rebecca Johnson</t>
  </si>
  <si>
    <t>40-243</t>
  </si>
  <si>
    <t>Rebecca Walker</t>
  </si>
  <si>
    <t>10847</t>
  </si>
  <si>
    <t>Reclaiming Southwest Chicago</t>
  </si>
  <si>
    <t>11163</t>
  </si>
  <si>
    <t>Reclaiming Southwest Chicago aka Chicago Lawn</t>
  </si>
  <si>
    <t>11109</t>
  </si>
  <si>
    <t>Reclaiming Southwest Chicago II</t>
  </si>
  <si>
    <t>11665</t>
  </si>
  <si>
    <t>Regency at Coles Park</t>
  </si>
  <si>
    <t>11313-2</t>
  </si>
  <si>
    <t>Rehab South Chicago Apartments</t>
  </si>
  <si>
    <t>30-660</t>
  </si>
  <si>
    <t>Renaissance Apartments - Chicago</t>
  </si>
  <si>
    <t>10563</t>
  </si>
  <si>
    <t>Renaissance Apartments - Woodstock</t>
  </si>
  <si>
    <t>301540</t>
  </si>
  <si>
    <t>Renaissance Center</t>
  </si>
  <si>
    <t>20-029</t>
  </si>
  <si>
    <t>Renaissance North</t>
  </si>
  <si>
    <t>30-1340</t>
  </si>
  <si>
    <t>Renaissance St. Luke</t>
  </si>
  <si>
    <t>30-1760</t>
  </si>
  <si>
    <t>Renaissance St. Luke SLF aka Greenview Place</t>
  </si>
  <si>
    <t>2508</t>
  </si>
  <si>
    <t>Renaissance West</t>
  </si>
  <si>
    <t>N/A30-223</t>
  </si>
  <si>
    <t>Renaissance/Goldman</t>
  </si>
  <si>
    <t>1237</t>
  </si>
  <si>
    <t>Residences at Fountain Square</t>
  </si>
  <si>
    <t>10041</t>
  </si>
  <si>
    <t>Revive Center Cressey House</t>
  </si>
  <si>
    <t>30-501</t>
  </si>
  <si>
    <t>Richard Flowers Homes</t>
  </si>
  <si>
    <t>11365</t>
  </si>
  <si>
    <t>Richton Park Senior Apartments</t>
  </si>
  <si>
    <t>11695</t>
  </si>
  <si>
    <t>Rider Place of Arcola</t>
  </si>
  <si>
    <t>11236</t>
  </si>
  <si>
    <t>Ridgeland Ltd.</t>
  </si>
  <si>
    <t>30-012</t>
  </si>
  <si>
    <t>Ridgewood Towers</t>
  </si>
  <si>
    <t>10569</t>
  </si>
  <si>
    <t>Rimini Place</t>
  </si>
  <si>
    <t>11924</t>
  </si>
  <si>
    <t>River Haven Place</t>
  </si>
  <si>
    <t>10683</t>
  </si>
  <si>
    <t>River Hills aka Cypress Properties</t>
  </si>
  <si>
    <t>1325</t>
  </si>
  <si>
    <t>River Oaks Trails</t>
  </si>
  <si>
    <t>10-264</t>
  </si>
  <si>
    <t>River Run Apartments</t>
  </si>
  <si>
    <t>10358</t>
  </si>
  <si>
    <t>River Station Senior Residences</t>
  </si>
  <si>
    <t>11161</t>
  </si>
  <si>
    <t>River Stone aka Amberton Apartments</t>
  </si>
  <si>
    <t>2278</t>
  </si>
  <si>
    <t>River to River Community of Marion</t>
  </si>
  <si>
    <t>2778</t>
  </si>
  <si>
    <t>River to River of Anna Supportive Living</t>
  </si>
  <si>
    <t>10380</t>
  </si>
  <si>
    <t>River West</t>
  </si>
  <si>
    <t>1245</t>
  </si>
  <si>
    <t>River West Commons</t>
  </si>
  <si>
    <t>11167</t>
  </si>
  <si>
    <t>River West Housing - Phase I</t>
  </si>
  <si>
    <t>1139</t>
  </si>
  <si>
    <t>River West South</t>
  </si>
  <si>
    <t>2170</t>
  </si>
  <si>
    <t>Riverdale Manor Apartments</t>
  </si>
  <si>
    <t>10-286</t>
  </si>
  <si>
    <t>Rivernorth of Rockford aka Stepping Stones of Rockford</t>
  </si>
  <si>
    <t>30-1742</t>
  </si>
  <si>
    <t>River's Edge Apartments</t>
  </si>
  <si>
    <t>306</t>
  </si>
  <si>
    <t>River's Edge Townhomes</t>
  </si>
  <si>
    <t>11355</t>
  </si>
  <si>
    <t>Riverwalk Senior Apartments</t>
  </si>
  <si>
    <t>30-1502</t>
  </si>
  <si>
    <t>Riverwoods Apartments</t>
  </si>
  <si>
    <t>2602</t>
  </si>
  <si>
    <t>Robbins Supportive Living Facility</t>
  </si>
  <si>
    <t>35502</t>
  </si>
  <si>
    <t>Robert Taylor Homes Phase A-1</t>
  </si>
  <si>
    <t>2053</t>
  </si>
  <si>
    <t>Robert Taylor Homes Phase C-2</t>
  </si>
  <si>
    <t>2720</t>
  </si>
  <si>
    <t>Rock Falls Elderly Living Center</t>
  </si>
  <si>
    <t>1031</t>
  </si>
  <si>
    <t>Rock Island Veterans Housing</t>
  </si>
  <si>
    <t>12466</t>
  </si>
  <si>
    <t>Rock River Townhomes</t>
  </si>
  <si>
    <t>1109</t>
  </si>
  <si>
    <t>Rockford, IL Supportive Housing</t>
  </si>
  <si>
    <t>2525</t>
  </si>
  <si>
    <t>Rolling Acres Apartments</t>
  </si>
  <si>
    <t>11917</t>
  </si>
  <si>
    <t>Rome Meadows Apartments</t>
  </si>
  <si>
    <t>2490</t>
  </si>
  <si>
    <t>ROOSEVELT APARTMENTS</t>
  </si>
  <si>
    <t>2759</t>
  </si>
  <si>
    <t>Roosevelt Place</t>
  </si>
  <si>
    <t>2057</t>
  </si>
  <si>
    <t>Roosevelt Road Veterans Housing</t>
  </si>
  <si>
    <t>11390</t>
  </si>
  <si>
    <t>Roosevelt Square I</t>
  </si>
  <si>
    <t>1525</t>
  </si>
  <si>
    <t>Roosevelt Square Phase II Rental</t>
  </si>
  <si>
    <t>2349</t>
  </si>
  <si>
    <t>Rosa Parks Apartments</t>
  </si>
  <si>
    <t>2729</t>
  </si>
  <si>
    <t>Rose Terrace Apartments</t>
  </si>
  <si>
    <t>40-103</t>
  </si>
  <si>
    <t>Roseanna Burrell Apts.</t>
  </si>
  <si>
    <t>30-2586</t>
  </si>
  <si>
    <t>Rosewood Apartments</t>
  </si>
  <si>
    <t>0060</t>
  </si>
  <si>
    <t>Round Barn Manor</t>
  </si>
  <si>
    <t>2617</t>
  </si>
  <si>
    <t>Rushville Homes</t>
  </si>
  <si>
    <t>11719</t>
  </si>
  <si>
    <t>Ruth Shriman House</t>
  </si>
  <si>
    <t>30-927</t>
  </si>
  <si>
    <t>SACRED Apartments</t>
  </si>
  <si>
    <t>12224</t>
  </si>
  <si>
    <t>Safer Foundation / Unbiased Supportive Housing PUSH Michigan</t>
  </si>
  <si>
    <t>52279</t>
  </si>
  <si>
    <t>Safer Foundation / Unbiased Supportive Housing PUSH Paxton</t>
  </si>
  <si>
    <t>52281</t>
  </si>
  <si>
    <t>Sage Crest Hills Apartments</t>
  </si>
  <si>
    <t>11363</t>
  </si>
  <si>
    <t>Sala Flats</t>
  </si>
  <si>
    <t>40-715</t>
  </si>
  <si>
    <t>San Miguel Apartments</t>
  </si>
  <si>
    <t>30-202</t>
  </si>
  <si>
    <t>Sanctuary Place</t>
  </si>
  <si>
    <t>30-1553</t>
  </si>
  <si>
    <t>Sandburg Village</t>
  </si>
  <si>
    <t>11042</t>
  </si>
  <si>
    <t>Sandstone Hills</t>
  </si>
  <si>
    <t>2873</t>
  </si>
  <si>
    <t>Sandwich Manor</t>
  </si>
  <si>
    <t>52344</t>
  </si>
  <si>
    <t>Sankofa House</t>
  </si>
  <si>
    <t>2329</t>
  </si>
  <si>
    <t>Sarah's Circle House</t>
  </si>
  <si>
    <t>10582</t>
  </si>
  <si>
    <t>Sarah's on Lakeside</t>
  </si>
  <si>
    <t>11783</t>
  </si>
  <si>
    <t>Sarah's on Sheridan</t>
  </si>
  <si>
    <t>11302</t>
  </si>
  <si>
    <t>Schiller Place</t>
  </si>
  <si>
    <t>11830</t>
  </si>
  <si>
    <t>Scott County Homes</t>
  </si>
  <si>
    <t>11237</t>
  </si>
  <si>
    <t>Senior Suites of Auburn Gresham</t>
  </si>
  <si>
    <t>2352</t>
  </si>
  <si>
    <t>Senior Suites of Autumn Green at Wright Campus</t>
  </si>
  <si>
    <t>10134</t>
  </si>
  <si>
    <t>Senior Suites of Bellwood</t>
  </si>
  <si>
    <t>10937</t>
  </si>
  <si>
    <t>Senior Suites of Blue Island aka Fay's Point</t>
  </si>
  <si>
    <t>2960</t>
  </si>
  <si>
    <t>Senior Suites of Hegewisch</t>
  </si>
  <si>
    <t>30-1349</t>
  </si>
  <si>
    <t>Senior Suites of Joliet</t>
  </si>
  <si>
    <t>2249</t>
  </si>
  <si>
    <t>Senior Suites of Kelvyn Park</t>
  </si>
  <si>
    <t>2931</t>
  </si>
  <si>
    <t>Senior Suites of Marquette Village</t>
  </si>
  <si>
    <t>2804</t>
  </si>
  <si>
    <t>Senior Suites of Norwood Park</t>
  </si>
  <si>
    <t>10676</t>
  </si>
  <si>
    <t>Senior Suites of South Shore</t>
  </si>
  <si>
    <t>815</t>
  </si>
  <si>
    <t>Senior Suites of Washington Hts.</t>
  </si>
  <si>
    <t>301257</t>
  </si>
  <si>
    <t>Serenity House</t>
  </si>
  <si>
    <t>52292</t>
  </si>
  <si>
    <t>Shadley Apartments</t>
  </si>
  <si>
    <t>10844</t>
  </si>
  <si>
    <t>Shawnee Village</t>
  </si>
  <si>
    <t>11044</t>
  </si>
  <si>
    <t>Shelbyville Apartments</t>
  </si>
  <si>
    <t>40-146</t>
  </si>
  <si>
    <t>Shelbyville Homes</t>
  </si>
  <si>
    <t>2697</t>
  </si>
  <si>
    <t>Sheridan Circle</t>
  </si>
  <si>
    <t>2321</t>
  </si>
  <si>
    <t>Sheridan Park Apartments</t>
  </si>
  <si>
    <t>10973</t>
  </si>
  <si>
    <t>Shimer Square Redevelopment</t>
  </si>
  <si>
    <t>11930</t>
  </si>
  <si>
    <t>Shorewood Horizon Senior Living Community</t>
  </si>
  <si>
    <t>10055</t>
  </si>
  <si>
    <t>SHUMWAY APARTMENTS</t>
  </si>
  <si>
    <t>1149</t>
  </si>
  <si>
    <t>Signature Apartments</t>
  </si>
  <si>
    <t>10860</t>
  </si>
  <si>
    <t>Silver Oaks at Waterford</t>
  </si>
  <si>
    <t>1116</t>
  </si>
  <si>
    <t>Sinai Village</t>
  </si>
  <si>
    <t>2942</t>
  </si>
  <si>
    <t>Sinai Village II</t>
  </si>
  <si>
    <t>10909</t>
  </si>
  <si>
    <t>Skokie House</t>
  </si>
  <si>
    <t>30-1587</t>
  </si>
  <si>
    <t>So. Calhoun Retirement Center</t>
  </si>
  <si>
    <t>30-1791</t>
  </si>
  <si>
    <t>SOS Children's Village</t>
  </si>
  <si>
    <t>30-1699</t>
  </si>
  <si>
    <t>South Central Vista</t>
  </si>
  <si>
    <t>30-1524</t>
  </si>
  <si>
    <t>South Chicago Salud Center &amp; Senior Housing</t>
  </si>
  <si>
    <t>11626</t>
  </si>
  <si>
    <t>South Evans Apartments</t>
  </si>
  <si>
    <t>30-992</t>
  </si>
  <si>
    <t>South Lawndale Apartments</t>
  </si>
  <si>
    <t>12086</t>
  </si>
  <si>
    <t>South Loop Apartments</t>
  </si>
  <si>
    <t>30-799</t>
  </si>
  <si>
    <t>South Park Apartments</t>
  </si>
  <si>
    <t>13-077</t>
  </si>
  <si>
    <t>South Park Plaza</t>
  </si>
  <si>
    <t>12080</t>
  </si>
  <si>
    <t>South Shore Apartments</t>
  </si>
  <si>
    <t>30-027</t>
  </si>
  <si>
    <t>2030</t>
  </si>
  <si>
    <t>South Shore HHDC</t>
  </si>
  <si>
    <t>12038</t>
  </si>
  <si>
    <t>South Suburban Chicago Heights SLF</t>
  </si>
  <si>
    <t>10570</t>
  </si>
  <si>
    <t>South Suburban Senior Housing</t>
  </si>
  <si>
    <t>11726</t>
  </si>
  <si>
    <t>Southbridge Phase 1A</t>
  </si>
  <si>
    <t>11510</t>
  </si>
  <si>
    <t>Southbridge Phase 1B</t>
  </si>
  <si>
    <t>11551</t>
  </si>
  <si>
    <t>Southern Hills-Orlando Apartments</t>
  </si>
  <si>
    <t>2001</t>
  </si>
  <si>
    <t>Southern Illinois Coalition</t>
  </si>
  <si>
    <t>30-618</t>
  </si>
  <si>
    <t>Southland Village Apartments</t>
  </si>
  <si>
    <t>11523</t>
  </si>
  <si>
    <t>Southwest Reentry</t>
  </si>
  <si>
    <t>52272</t>
  </si>
  <si>
    <t>Southwick Apartments</t>
  </si>
  <si>
    <t>11066</t>
  </si>
  <si>
    <t>Sparta Rental Rehab</t>
  </si>
  <si>
    <t>40-313</t>
  </si>
  <si>
    <t>Spaulding &amp; Trumbull</t>
  </si>
  <si>
    <t>52346</t>
  </si>
  <si>
    <t>Spring Creek Towers</t>
  </si>
  <si>
    <t>35303</t>
  </si>
  <si>
    <t>Spring Grove Apartments</t>
  </si>
  <si>
    <t>10411</t>
  </si>
  <si>
    <t>Spring Hill Senior Residences</t>
  </si>
  <si>
    <t>11182</t>
  </si>
  <si>
    <t>Spring Lake Affordable Senior Residences</t>
  </si>
  <si>
    <t>11718</t>
  </si>
  <si>
    <t>Spring Valley Senior Housing I</t>
  </si>
  <si>
    <t>2696</t>
  </si>
  <si>
    <t>Spring Valley Senior Housing Phase II</t>
  </si>
  <si>
    <t>10056</t>
  </si>
  <si>
    <t>Spring Valley Village</t>
  </si>
  <si>
    <t>11659</t>
  </si>
  <si>
    <t>Spruce Village</t>
  </si>
  <si>
    <t>11295</t>
  </si>
  <si>
    <t>St. Andrew's Court</t>
  </si>
  <si>
    <t>40-163</t>
  </si>
  <si>
    <t>St. Anthony of Lansing</t>
  </si>
  <si>
    <t>10583</t>
  </si>
  <si>
    <t>St. Edmund's Commons</t>
  </si>
  <si>
    <t>09-006</t>
  </si>
  <si>
    <t>St. Elizabeth Residences</t>
  </si>
  <si>
    <t>11183</t>
  </si>
  <si>
    <t>St. James Place</t>
  </si>
  <si>
    <t>11108</t>
  </si>
  <si>
    <t>St. James Senior Estates II</t>
  </si>
  <si>
    <t>2866</t>
  </si>
  <si>
    <t>St. James Senior Housing</t>
  </si>
  <si>
    <t>2243</t>
  </si>
  <si>
    <t>St. Leo Residence</t>
  </si>
  <si>
    <t>2047</t>
  </si>
  <si>
    <t>ST. PAULS RESIDENCE aka WEST BYRON APTS.</t>
  </si>
  <si>
    <t>2306</t>
  </si>
  <si>
    <t>St. Sheba's Place</t>
  </si>
  <si>
    <t>301355</t>
  </si>
  <si>
    <t>St. Stephen's Terrace Apartments</t>
  </si>
  <si>
    <t>10547</t>
  </si>
  <si>
    <t>St. Taici Place aka Laflin Apartments</t>
  </si>
  <si>
    <t>30-959</t>
  </si>
  <si>
    <t>St. Vincent DePaul Senior Apartments</t>
  </si>
  <si>
    <t>30-1769</t>
  </si>
  <si>
    <t>Standard Illinois Portfolio A</t>
  </si>
  <si>
    <t>11602A</t>
  </si>
  <si>
    <t>Standard Illinois Portfolio B</t>
  </si>
  <si>
    <t>11602B</t>
  </si>
  <si>
    <t>Standard Illinois Portfolio C</t>
  </si>
  <si>
    <t>11602C</t>
  </si>
  <si>
    <t>Standard Illinois Portfolio D</t>
  </si>
  <si>
    <t>11602D</t>
  </si>
  <si>
    <t>Standard Illinois Portfolio E</t>
  </si>
  <si>
    <t>11602E</t>
  </si>
  <si>
    <t>Starling Senior Apartments</t>
  </si>
  <si>
    <t>12276</t>
  </si>
  <si>
    <t>Steer Place Apartments</t>
  </si>
  <si>
    <t>12295</t>
  </si>
  <si>
    <t>Sterling Family Housing aka DD Dev. 1 &amp; 2</t>
  </si>
  <si>
    <t>10384</t>
  </si>
  <si>
    <t>Sterling Towers</t>
  </si>
  <si>
    <t>1371</t>
  </si>
  <si>
    <t>Ster-Lynn Estates</t>
  </si>
  <si>
    <t>40-181</t>
  </si>
  <si>
    <t>Stevens Apartments</t>
  </si>
  <si>
    <t>11765</t>
  </si>
  <si>
    <t>Stevenson Crossing</t>
  </si>
  <si>
    <t>11845</t>
  </si>
  <si>
    <t>Stone Terrace Apartments</t>
  </si>
  <si>
    <t>30-1408</t>
  </si>
  <si>
    <t>Stonebridge Apartments</t>
  </si>
  <si>
    <t>1439</t>
  </si>
  <si>
    <t>Stonebridge of Gurnee</t>
  </si>
  <si>
    <t>11247</t>
  </si>
  <si>
    <t>Stoneman Corner fka Allin &amp; Jackson Project</t>
  </si>
  <si>
    <t>30-1588</t>
  </si>
  <si>
    <t>Storey Manor</t>
  </si>
  <si>
    <t>1321</t>
  </si>
  <si>
    <t>Strawberry Meadows</t>
  </si>
  <si>
    <t>40-638</t>
  </si>
  <si>
    <t>Streator Senior Housing</t>
  </si>
  <si>
    <t>40-2061</t>
  </si>
  <si>
    <t>Streator Senior Housing Phase II</t>
  </si>
  <si>
    <t>2611</t>
  </si>
  <si>
    <t>Streator Unlimited, Inc.</t>
  </si>
  <si>
    <t>75003-13</t>
  </si>
  <si>
    <t>Sugar Creek Crossing</t>
  </si>
  <si>
    <t>11712</t>
  </si>
  <si>
    <t>Sugar Grove Senior Living</t>
  </si>
  <si>
    <t>11056</t>
  </si>
  <si>
    <t>Summer of New Hope - Warren Boulevard Project</t>
  </si>
  <si>
    <t>30-686</t>
  </si>
  <si>
    <t>Summertree Rental Residences</t>
  </si>
  <si>
    <t>10349</t>
  </si>
  <si>
    <t>Sun River Commons</t>
  </si>
  <si>
    <t>30-935</t>
  </si>
  <si>
    <t>Sun River Single Family Housing</t>
  </si>
  <si>
    <t>2162</t>
  </si>
  <si>
    <t>Sunnycrest Manor</t>
  </si>
  <si>
    <t>2316</t>
  </si>
  <si>
    <t>SUNNYVIEW A &amp; B (EVERGREEN)</t>
  </si>
  <si>
    <t>417</t>
  </si>
  <si>
    <t>SUNNYVIEW B &amp; E (MAPLELEAF APTS.)</t>
  </si>
  <si>
    <t>418</t>
  </si>
  <si>
    <t>Sunrise Apartments</t>
  </si>
  <si>
    <t>10972</t>
  </si>
  <si>
    <t>Sunset Heights</t>
  </si>
  <si>
    <t>11360</t>
  </si>
  <si>
    <t>Switching Station Artist Lofts</t>
  </si>
  <si>
    <t>30-1294</t>
  </si>
  <si>
    <t>SYCAMORE PROPERTIES</t>
  </si>
  <si>
    <t>1268</t>
  </si>
  <si>
    <t>Taft Homes Final Phase - 4% LIHTC</t>
  </si>
  <si>
    <t>11856</t>
  </si>
  <si>
    <t>Taft Homes Final Phase - 9% LIHTC</t>
  </si>
  <si>
    <t>11855</t>
  </si>
  <si>
    <t>Tall Oak Village</t>
  </si>
  <si>
    <t>ML-134</t>
  </si>
  <si>
    <t>Tammy's Trace Apartments</t>
  </si>
  <si>
    <t>11176</t>
  </si>
  <si>
    <t>Taylor Place Apartments</t>
  </si>
  <si>
    <t>12097</t>
  </si>
  <si>
    <t>Taylorville Homes</t>
  </si>
  <si>
    <t>30-1749</t>
  </si>
  <si>
    <t>TCB Oak Park I</t>
  </si>
  <si>
    <t>11534</t>
  </si>
  <si>
    <t>The Berkshires</t>
  </si>
  <si>
    <t>2945</t>
  </si>
  <si>
    <t>The Center For Women in Transition</t>
  </si>
  <si>
    <t>75012</t>
  </si>
  <si>
    <t>The Children's Place II</t>
  </si>
  <si>
    <t>30-778</t>
  </si>
  <si>
    <t>The Commons of Mattoon</t>
  </si>
  <si>
    <t>11644</t>
  </si>
  <si>
    <t>The Community of Sunnybrook</t>
  </si>
  <si>
    <t>11459</t>
  </si>
  <si>
    <t>The Cottages at Cathedral Square</t>
  </si>
  <si>
    <t>10905</t>
  </si>
  <si>
    <t>The Country Club Hills Wellness Center</t>
  </si>
  <si>
    <t>10278</t>
  </si>
  <si>
    <t>The Covent Apartments</t>
  </si>
  <si>
    <t>11901</t>
  </si>
  <si>
    <t>The Diplomat</t>
  </si>
  <si>
    <t>10811</t>
  </si>
  <si>
    <t>The Downtown Commons</t>
  </si>
  <si>
    <t>2637</t>
  </si>
  <si>
    <t>The Fields</t>
  </si>
  <si>
    <t>11239</t>
  </si>
  <si>
    <t>The Forum</t>
  </si>
  <si>
    <t>12294</t>
  </si>
  <si>
    <t>The Glen</t>
  </si>
  <si>
    <t>2246</t>
  </si>
  <si>
    <t>The Grove Apartments</t>
  </si>
  <si>
    <t>11951</t>
  </si>
  <si>
    <t>The Haven at Market Place</t>
  </si>
  <si>
    <t>11482</t>
  </si>
  <si>
    <t>The Hills</t>
  </si>
  <si>
    <t>11500</t>
  </si>
  <si>
    <t>The House of Mary</t>
  </si>
  <si>
    <t>52535</t>
  </si>
  <si>
    <t>The Joseph Center</t>
  </si>
  <si>
    <t>2526</t>
  </si>
  <si>
    <t>The Landings at Belle Meadows</t>
  </si>
  <si>
    <t>11099</t>
  </si>
  <si>
    <t>The Landings on Villa</t>
  </si>
  <si>
    <t>10694</t>
  </si>
  <si>
    <t>The Locks</t>
  </si>
  <si>
    <t>10867</t>
  </si>
  <si>
    <t>The Manor at Craig Farm</t>
  </si>
  <si>
    <t>2338</t>
  </si>
  <si>
    <t>The Manor at Jerseyville Glen (Jerseyville Estates SLF)</t>
  </si>
  <si>
    <t>2616</t>
  </si>
  <si>
    <t>The Manor at Mason Woods</t>
  </si>
  <si>
    <t>30-1485</t>
  </si>
  <si>
    <t>The Manor at Salem Woods</t>
  </si>
  <si>
    <t>2337</t>
  </si>
  <si>
    <t>The Marshall Hotel</t>
  </si>
  <si>
    <t>11257</t>
  </si>
  <si>
    <t>The New Broadview</t>
  </si>
  <si>
    <t>11595</t>
  </si>
  <si>
    <t>The Park Tower aka Inwood Towers</t>
  </si>
  <si>
    <t>349</t>
  </si>
  <si>
    <t>THE POINTE AT KILPATRICK</t>
  </si>
  <si>
    <t>1417</t>
  </si>
  <si>
    <t>The Reserve at Fox River</t>
  </si>
  <si>
    <t>1450</t>
  </si>
  <si>
    <t>The Residences at Carriage Creek</t>
  </si>
  <si>
    <t>30-1754</t>
  </si>
  <si>
    <t>The Residences of Crystal Lake</t>
  </si>
  <si>
    <t>11391</t>
  </si>
  <si>
    <t>The Residences of Lake in the Hills</t>
  </si>
  <si>
    <t>10248</t>
  </si>
  <si>
    <t>The Shields</t>
  </si>
  <si>
    <t>20-040</t>
  </si>
  <si>
    <t>The Studios-18th &amp; Wabash SRO</t>
  </si>
  <si>
    <t>30-525</t>
  </si>
  <si>
    <t>The Terrace Apartments</t>
  </si>
  <si>
    <t>ML-133</t>
  </si>
  <si>
    <t>The TLS Project</t>
  </si>
  <si>
    <t>301246</t>
  </si>
  <si>
    <t>The Tucker Group</t>
  </si>
  <si>
    <t>30-957</t>
  </si>
  <si>
    <t>The Village at Wheeler</t>
  </si>
  <si>
    <t>2871</t>
  </si>
  <si>
    <t>The Villager &amp; Briarwood West Apartments</t>
  </si>
  <si>
    <t>12469</t>
  </si>
  <si>
    <t>The Villas at Heritage Woods</t>
  </si>
  <si>
    <t>2728</t>
  </si>
  <si>
    <t>The Villas at Prairie Vista</t>
  </si>
  <si>
    <t>11852</t>
  </si>
  <si>
    <t>The Villas at Vinegar Hill</t>
  </si>
  <si>
    <t>11098</t>
  </si>
  <si>
    <t>The Villas of Carbondale</t>
  </si>
  <si>
    <t>2868</t>
  </si>
  <si>
    <t>The Villas of Lake in the Hills</t>
  </si>
  <si>
    <t>11007</t>
  </si>
  <si>
    <t>The Washington at Woodlawn Park</t>
  </si>
  <si>
    <t>52324</t>
  </si>
  <si>
    <t>Theodoro Place</t>
  </si>
  <si>
    <t>30-2015</t>
  </si>
  <si>
    <t>Thomas Place - Glenview</t>
  </si>
  <si>
    <t>30-2011</t>
  </si>
  <si>
    <t>Thomas Place Fox Lake</t>
  </si>
  <si>
    <t>10036</t>
  </si>
  <si>
    <t>Thomas Place Orland Park</t>
  </si>
  <si>
    <t>10456</t>
  </si>
  <si>
    <t>Thomas Place-Gurnee</t>
  </si>
  <si>
    <t>10394</t>
  </si>
  <si>
    <t>Thorncreek Senior Living</t>
  </si>
  <si>
    <t>11054</t>
  </si>
  <si>
    <t>Thornwood Apartments</t>
  </si>
  <si>
    <t>2335</t>
  </si>
  <si>
    <t>Thornwood House Apartments</t>
  </si>
  <si>
    <t>10344</t>
  </si>
  <si>
    <t>Thresholds</t>
  </si>
  <si>
    <t>10555</t>
  </si>
  <si>
    <t>Thresholds RAD 2</t>
  </si>
  <si>
    <t>11427</t>
  </si>
  <si>
    <t>Tierra Linda</t>
  </si>
  <si>
    <t>2677-02</t>
  </si>
  <si>
    <t>TIFFANY ROAD SENIOR APARTMENTS</t>
  </si>
  <si>
    <t>30-979</t>
  </si>
  <si>
    <t>Tiger Senior Apartments</t>
  </si>
  <si>
    <t>11325</t>
  </si>
  <si>
    <t>Timber Trails Apartments</t>
  </si>
  <si>
    <t>12118</t>
  </si>
  <si>
    <t>Timberlake Estates</t>
  </si>
  <si>
    <t>2244</t>
  </si>
  <si>
    <t>Timberlake Supportive Living</t>
  </si>
  <si>
    <t>2632</t>
  </si>
  <si>
    <t>TIMBERLINE TERRACE SENIOR APARTMENTS</t>
  </si>
  <si>
    <t>10487</t>
  </si>
  <si>
    <t>Torrence Place</t>
  </si>
  <si>
    <t>11707</t>
  </si>
  <si>
    <t>Toulon Trace</t>
  </si>
  <si>
    <t>1126</t>
  </si>
  <si>
    <t>Towerview Apartments</t>
  </si>
  <si>
    <t>40-016</t>
  </si>
  <si>
    <t>Town and Country Apartments</t>
  </si>
  <si>
    <t>10348</t>
  </si>
  <si>
    <t>Town Center Apartments</t>
  </si>
  <si>
    <t>17-252</t>
  </si>
  <si>
    <t>Township Village Apartments</t>
  </si>
  <si>
    <t>10969</t>
  </si>
  <si>
    <t>Traditions I</t>
  </si>
  <si>
    <t>1108</t>
  </si>
  <si>
    <t>Traditions II</t>
  </si>
  <si>
    <t>10-270</t>
  </si>
  <si>
    <t>Trevi Garden Estates (Huntington Ridge)</t>
  </si>
  <si>
    <t>710/11121</t>
  </si>
  <si>
    <t>Tri-County Scattered Site</t>
  </si>
  <si>
    <t>40-409</t>
  </si>
  <si>
    <t>Trinity Park Vista</t>
  </si>
  <si>
    <t>11430</t>
  </si>
  <si>
    <t>Trinity Services</t>
  </si>
  <si>
    <t>75003-08</t>
  </si>
  <si>
    <t>Trolley Circle</t>
  </si>
  <si>
    <t>12099</t>
  </si>
  <si>
    <t>Turnberry Court Apartments</t>
  </si>
  <si>
    <t>30-1657</t>
  </si>
  <si>
    <t>Turnberry Court Apartments II</t>
  </si>
  <si>
    <t>2245</t>
  </si>
  <si>
    <t>Twenty First Homes</t>
  </si>
  <si>
    <t>2887</t>
  </si>
  <si>
    <t>Twin Lakes Senior Villas</t>
  </si>
  <si>
    <t>10615</t>
  </si>
  <si>
    <t>Two Towers</t>
  </si>
  <si>
    <t>11937</t>
  </si>
  <si>
    <t>Ubuntu House</t>
  </si>
  <si>
    <t>52544</t>
  </si>
  <si>
    <t>Union Apartments</t>
  </si>
  <si>
    <t>11846</t>
  </si>
  <si>
    <t>Union Avenue Apartments</t>
  </si>
  <si>
    <t>11429</t>
  </si>
  <si>
    <t>Union School Apartments</t>
  </si>
  <si>
    <t>30-232</t>
  </si>
  <si>
    <t>Universal City Apartments</t>
  </si>
  <si>
    <t>0076</t>
  </si>
  <si>
    <t>University Village Phase III</t>
  </si>
  <si>
    <t>11149</t>
  </si>
  <si>
    <t>University Village Phase I-II</t>
  </si>
  <si>
    <t>11148</t>
  </si>
  <si>
    <t>Urban Park Place</t>
  </si>
  <si>
    <t>10855</t>
  </si>
  <si>
    <t>Valkommen Plaza</t>
  </si>
  <si>
    <t>2093</t>
  </si>
  <si>
    <t>Valley Ridge Senior Community</t>
  </si>
  <si>
    <t>40-487</t>
  </si>
  <si>
    <t>Valley View Apartments</t>
  </si>
  <si>
    <t>2554</t>
  </si>
  <si>
    <t>Valley View Apartments - Rockford</t>
  </si>
  <si>
    <t>2174</t>
  </si>
  <si>
    <t>VALMEYER SENIOR APARTMENTS</t>
  </si>
  <si>
    <t>780</t>
  </si>
  <si>
    <t>Van Buren Apartments</t>
  </si>
  <si>
    <t>11091</t>
  </si>
  <si>
    <t>Vandeveer Homes</t>
  </si>
  <si>
    <t>2171</t>
  </si>
  <si>
    <t>Vannette Lemon Apartments</t>
  </si>
  <si>
    <t>11618</t>
  </si>
  <si>
    <t>Vera Yates Homes</t>
  </si>
  <si>
    <t>11423</t>
  </si>
  <si>
    <t>VERMILION HOUSE</t>
  </si>
  <si>
    <t>33902</t>
  </si>
  <si>
    <t>Vermillion Gardens</t>
  </si>
  <si>
    <t>11305</t>
  </si>
  <si>
    <t>Veteran's New Beginnings</t>
  </si>
  <si>
    <t>10786</t>
  </si>
  <si>
    <t>Victory Apartments Preservation</t>
  </si>
  <si>
    <t>11520</t>
  </si>
  <si>
    <t>Victory Centre of Bartlett SLF</t>
  </si>
  <si>
    <t>2071</t>
  </si>
  <si>
    <t>Victory Centre of Galewood SLF</t>
  </si>
  <si>
    <t>2454</t>
  </si>
  <si>
    <t>Victory Centre of Melrose</t>
  </si>
  <si>
    <t>30-1385</t>
  </si>
  <si>
    <t>Victory Centre of Park Forest ILF</t>
  </si>
  <si>
    <t>30-1165</t>
  </si>
  <si>
    <t>Victory Centre of Park Forest SLF</t>
  </si>
  <si>
    <t>30-1559</t>
  </si>
  <si>
    <t>Victory Centre of River Oaks SA</t>
  </si>
  <si>
    <t>10-277</t>
  </si>
  <si>
    <t>Victory Centre of Roseland</t>
  </si>
  <si>
    <t>2213</t>
  </si>
  <si>
    <t>Victory Centre of Sierra Ridge ILF</t>
  </si>
  <si>
    <t>2166</t>
  </si>
  <si>
    <t>Victory Centre of Sierra Ridge SLF</t>
  </si>
  <si>
    <t>1473</t>
  </si>
  <si>
    <t>Victory Centre of South Chicago</t>
  </si>
  <si>
    <t>2874</t>
  </si>
  <si>
    <t>Victory Centre of South Chicago SLF</t>
  </si>
  <si>
    <t>2405</t>
  </si>
  <si>
    <t>Victory Centre of Vernon Hills SA</t>
  </si>
  <si>
    <t>10155</t>
  </si>
  <si>
    <t>Victory Centre of Vernon Hills SLF</t>
  </si>
  <si>
    <t>10154</t>
  </si>
  <si>
    <t>Victory Senior Centre</t>
  </si>
  <si>
    <t>30-788</t>
  </si>
  <si>
    <t>Victory Senior Centre Phase II</t>
  </si>
  <si>
    <t>30-982</t>
  </si>
  <si>
    <t>Villa Guadalupe</t>
  </si>
  <si>
    <t>30-147</t>
  </si>
  <si>
    <t>Village Apartments of Effingham II</t>
  </si>
  <si>
    <t>40-175</t>
  </si>
  <si>
    <t>VILLAGE APARTMENTS OF NASHVILLE II</t>
  </si>
  <si>
    <t>612</t>
  </si>
  <si>
    <t>Village Green Apartments</t>
  </si>
  <si>
    <t>88995</t>
  </si>
  <si>
    <t>Village Green Apartments - Flora</t>
  </si>
  <si>
    <t>40-147</t>
  </si>
  <si>
    <t>Village Green Apartments - Mt. Morris</t>
  </si>
  <si>
    <t>2941</t>
  </si>
  <si>
    <t>Village Manor Apartments</t>
  </si>
  <si>
    <t>990</t>
  </si>
  <si>
    <t>Village Park Apartments</t>
  </si>
  <si>
    <t>10162</t>
  </si>
  <si>
    <t>Villagebrook Apartments</t>
  </si>
  <si>
    <t>2176</t>
  </si>
  <si>
    <t>Villages of Westhaven</t>
  </si>
  <si>
    <t>11221</t>
  </si>
  <si>
    <t>Vintage Gardens Apartments</t>
  </si>
  <si>
    <t>30-817</t>
  </si>
  <si>
    <t>Viola Senior Apartments</t>
  </si>
  <si>
    <t>40-174</t>
  </si>
  <si>
    <t>VIRDEN APARTMENTS</t>
  </si>
  <si>
    <t>734</t>
  </si>
  <si>
    <t>Vision House</t>
  </si>
  <si>
    <t>30-504</t>
  </si>
  <si>
    <t>Vivian's Village - Phase II</t>
  </si>
  <si>
    <t>11680</t>
  </si>
  <si>
    <t>Vivian's Village PSH</t>
  </si>
  <si>
    <t>12320</t>
  </si>
  <si>
    <t>Voss Brothers Lofts</t>
  </si>
  <si>
    <t>40-2044</t>
  </si>
  <si>
    <t>Wabash Christian Apartments</t>
  </si>
  <si>
    <t>30-453</t>
  </si>
  <si>
    <t>Wabash Crossing Phase I</t>
  </si>
  <si>
    <t>1424</t>
  </si>
  <si>
    <t>Wabash Crossing Phase III</t>
  </si>
  <si>
    <t>2615</t>
  </si>
  <si>
    <t>Wabash Crossing Rental Phase II</t>
  </si>
  <si>
    <t>2240</t>
  </si>
  <si>
    <t>Wabash Estates</t>
  </si>
  <si>
    <t>2499</t>
  </si>
  <si>
    <t>Walden Oaks</t>
  </si>
  <si>
    <t>2064</t>
  </si>
  <si>
    <t>Walnut Estates</t>
  </si>
  <si>
    <t>10688</t>
  </si>
  <si>
    <t>Walnut Grove Apartments</t>
  </si>
  <si>
    <t>912</t>
  </si>
  <si>
    <t>Walnut Place Apartments</t>
  </si>
  <si>
    <t>11997</t>
  </si>
  <si>
    <t>Warren Apartments</t>
  </si>
  <si>
    <t>11456</t>
  </si>
  <si>
    <t>Warrenville Horizon Senior Living Community</t>
  </si>
  <si>
    <t>11671</t>
  </si>
  <si>
    <t>Washington Avenue Apartments</t>
  </si>
  <si>
    <t>30-1622</t>
  </si>
  <si>
    <t>Washington Courts</t>
  </si>
  <si>
    <t>HTF-1557</t>
  </si>
  <si>
    <t>Washington Park SRO</t>
  </si>
  <si>
    <t>2218</t>
  </si>
  <si>
    <t>Washington Row House Manor</t>
  </si>
  <si>
    <t>30-1354</t>
  </si>
  <si>
    <t>Washington Senior Apartments</t>
  </si>
  <si>
    <t>11413</t>
  </si>
  <si>
    <t>Washington Village Estates, SLF</t>
  </si>
  <si>
    <t>2506</t>
  </si>
  <si>
    <t>Waterman Gardens</t>
  </si>
  <si>
    <t>11571</t>
  </si>
  <si>
    <t>Water's Edge of Joliet</t>
  </si>
  <si>
    <t>11184</t>
  </si>
  <si>
    <t>Water's Edge of South Elgin</t>
  </si>
  <si>
    <t>10789</t>
  </si>
  <si>
    <t>Welch Woods</t>
  </si>
  <si>
    <t>40-2034</t>
  </si>
  <si>
    <t>West End Phase II - Rental</t>
  </si>
  <si>
    <t>10059</t>
  </si>
  <si>
    <t>West Harbor Residences</t>
  </si>
  <si>
    <t>11922</t>
  </si>
  <si>
    <t>West Humboldt Place</t>
  </si>
  <si>
    <t>10863</t>
  </si>
  <si>
    <t>West Line Apartments</t>
  </si>
  <si>
    <t>2603</t>
  </si>
  <si>
    <t>West Point Plaza</t>
  </si>
  <si>
    <t>2273</t>
  </si>
  <si>
    <t>West Town Housing Preservation</t>
  </si>
  <si>
    <t>11375</t>
  </si>
  <si>
    <t>Westhaven Park AKA Henry Horner Homes</t>
  </si>
  <si>
    <t>30-1655</t>
  </si>
  <si>
    <t>Westhaven Park Apartments Phase IIB</t>
  </si>
  <si>
    <t>2444</t>
  </si>
  <si>
    <t>Westhaven Park IIC</t>
  </si>
  <si>
    <t>2862</t>
  </si>
  <si>
    <t>Westport Apartments</t>
  </si>
  <si>
    <t>2160</t>
  </si>
  <si>
    <t>Westport Village Apartments</t>
  </si>
  <si>
    <t>11072</t>
  </si>
  <si>
    <t>Westridge Apartments</t>
  </si>
  <si>
    <t>11444</t>
  </si>
  <si>
    <t>WESTRIDGE SENIOR APARTMENTS</t>
  </si>
  <si>
    <t>30-1467</t>
  </si>
  <si>
    <t>Westwind Tower</t>
  </si>
  <si>
    <t>10374</t>
  </si>
  <si>
    <t>Westwood Terrace Apartments</t>
  </si>
  <si>
    <t>10568</t>
  </si>
  <si>
    <t>Wheeler House</t>
  </si>
  <si>
    <t>30-1236</t>
  </si>
  <si>
    <t>Whispering Hills</t>
  </si>
  <si>
    <t>10203</t>
  </si>
  <si>
    <t>Whispering Oaks Apartments</t>
  </si>
  <si>
    <t>10014</t>
  </si>
  <si>
    <t>Whispering Wind</t>
  </si>
  <si>
    <t>30-1488</t>
  </si>
  <si>
    <t>Whiting Hall</t>
  </si>
  <si>
    <t>11185</t>
  </si>
  <si>
    <t>WICKER PARK RENAISSANCE</t>
  </si>
  <si>
    <t>30-2465</t>
  </si>
  <si>
    <t>Wildberry Village Apartments</t>
  </si>
  <si>
    <t>10917</t>
  </si>
  <si>
    <t>Wildwood Commons</t>
  </si>
  <si>
    <t>12047</t>
  </si>
  <si>
    <t>Wildwood Trace</t>
  </si>
  <si>
    <t>11931</t>
  </si>
  <si>
    <t>Willa Rawls Manor</t>
  </si>
  <si>
    <t>12349</t>
  </si>
  <si>
    <t>WILLARD SQUARE APARTMENTS</t>
  </si>
  <si>
    <t>897</t>
  </si>
  <si>
    <t>Williams Street Townhomes</t>
  </si>
  <si>
    <t>11824</t>
  </si>
  <si>
    <t>Williamsburg Apartments</t>
  </si>
  <si>
    <t>10363</t>
  </si>
  <si>
    <t>Willis Senior Lofts</t>
  </si>
  <si>
    <t>12110</t>
  </si>
  <si>
    <t>Willow Heights Apartments</t>
  </si>
  <si>
    <t>2791</t>
  </si>
  <si>
    <t>Willow Springs Apartments</t>
  </si>
  <si>
    <t>10566</t>
  </si>
  <si>
    <t>WILLOWBROOK APTS.</t>
  </si>
  <si>
    <t>555</t>
  </si>
  <si>
    <t>Wilmette Scattered Site Community Land Trust Program-A</t>
  </si>
  <si>
    <t>12186</t>
  </si>
  <si>
    <t>Wilmington Senior Apartments</t>
  </si>
  <si>
    <t>40-575</t>
  </si>
  <si>
    <t>Wilmington Senior Housing Phase II</t>
  </si>
  <si>
    <t>2860</t>
  </si>
  <si>
    <t>Wilson Yard Apartments</t>
  </si>
  <si>
    <t>2234</t>
  </si>
  <si>
    <t>WIN Recovery ReEntry Safe Home Network 1</t>
  </si>
  <si>
    <t>52205</t>
  </si>
  <si>
    <t>WIN Recovery ReEntry Safe Home Network 2</t>
  </si>
  <si>
    <t>52297</t>
  </si>
  <si>
    <t>WIN Recovery ReEntry Safe Home Network 3</t>
  </si>
  <si>
    <t>52298</t>
  </si>
  <si>
    <t>Winchester Manor Apartments</t>
  </si>
  <si>
    <t>1123</t>
  </si>
  <si>
    <t>Wind Mill Manor</t>
  </si>
  <si>
    <t>11240</t>
  </si>
  <si>
    <t>Windham Terrace Apartments</t>
  </si>
  <si>
    <t>30-1778</t>
  </si>
  <si>
    <t>WindSpring Transitional, Inc. / North Grand Quadrangle &amp; Square One Project</t>
  </si>
  <si>
    <t>52277</t>
  </si>
  <si>
    <t>Wing Schoolhouse Apartments</t>
  </si>
  <si>
    <t>11728</t>
  </si>
  <si>
    <t>Wingate Manor I</t>
  </si>
  <si>
    <t>2937</t>
  </si>
  <si>
    <t>Winstanley Park</t>
  </si>
  <si>
    <t>11476</t>
  </si>
  <si>
    <t>Wisdom Village of Northlake</t>
  </si>
  <si>
    <t>11160</t>
  </si>
  <si>
    <t>Wisdom Village of Northlake II</t>
  </si>
  <si>
    <t>11347</t>
  </si>
  <si>
    <t>Wood Glen Apartments</t>
  </si>
  <si>
    <t>30-972</t>
  </si>
  <si>
    <t>Wood Lake Village</t>
  </si>
  <si>
    <t>10092</t>
  </si>
  <si>
    <t>Woodland Park Apartments</t>
  </si>
  <si>
    <t>11128</t>
  </si>
  <si>
    <t>Woodland Towers</t>
  </si>
  <si>
    <t>11217</t>
  </si>
  <si>
    <t>WOODLANDS APARTMENTS</t>
  </si>
  <si>
    <t>11090</t>
  </si>
  <si>
    <t>Woodlawn Apartments</t>
  </si>
  <si>
    <t>10453</t>
  </si>
  <si>
    <t>Woodlawn Center North Apartments</t>
  </si>
  <si>
    <t>10508</t>
  </si>
  <si>
    <t>Woodlawn Center South aka The Jackson at Woodlawn Park</t>
  </si>
  <si>
    <t>10116</t>
  </si>
  <si>
    <t>Woodlawn Development Associates</t>
  </si>
  <si>
    <t>30-987</t>
  </si>
  <si>
    <t>Woodlawn Michigan</t>
  </si>
  <si>
    <t>30-928</t>
  </si>
  <si>
    <t>Woodlawn Six Apartments</t>
  </si>
  <si>
    <t>10354</t>
  </si>
  <si>
    <t>Woodlawn Station</t>
  </si>
  <si>
    <t>11187</t>
  </si>
  <si>
    <t>Woodridge Horizon Senior Living Community</t>
  </si>
  <si>
    <t>11101</t>
  </si>
  <si>
    <t>Woodridge Manor aka St. Francis Estates</t>
  </si>
  <si>
    <t>30-292</t>
  </si>
  <si>
    <t>Woodstock Senior Housing</t>
  </si>
  <si>
    <t>40-650</t>
  </si>
  <si>
    <t>Woodstone Village Apartments Homes aka Crane Meadows</t>
  </si>
  <si>
    <t>10038</t>
  </si>
  <si>
    <t>Worden Park Apartments</t>
  </si>
  <si>
    <t>30-1630</t>
  </si>
  <si>
    <t>Wrightwood Senior Apartments</t>
  </si>
  <si>
    <t>2947</t>
  </si>
  <si>
    <t>Yale Building</t>
  </si>
  <si>
    <t>30-1175</t>
  </si>
  <si>
    <t>Yale Garden Project</t>
  </si>
  <si>
    <t>30-1468</t>
  </si>
  <si>
    <t>Yellow Creek Glen Apartments</t>
  </si>
  <si>
    <t>40-373</t>
  </si>
  <si>
    <t>YWCA Evanston/North Shore Housing Project</t>
  </si>
  <si>
    <t>11316</t>
  </si>
  <si>
    <t>YWCA Justice Project #1</t>
  </si>
  <si>
    <t>52240</t>
  </si>
  <si>
    <t>YWCA Justice Project #2</t>
  </si>
  <si>
    <t>52291</t>
  </si>
  <si>
    <t>Zapata Apartments</t>
  </si>
  <si>
    <t>10312</t>
  </si>
  <si>
    <t>Zimmet Square Apartments</t>
  </si>
  <si>
    <t>678</t>
  </si>
  <si>
    <t>Zion Senior Cottages</t>
  </si>
  <si>
    <t>2050</t>
  </si>
  <si>
    <t>Zion Woods</t>
  </si>
  <si>
    <t>11196</t>
  </si>
  <si>
    <t>Zurich Meadows</t>
  </si>
  <si>
    <t>10334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</si>
</sst>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/d/yy\ h:mm\ AM/PM;@"/>
    <numFmt numFmtId="166" formatCode="\$#,##0.00"/>
    <numFmt numFmtId="167" formatCode="\$#,##0"/>
    <numFmt numFmtId="168" formatCode="&quot;$&quot;#,##0.00"/>
    <numFmt numFmtId="169" formatCode="[&lt;=9999999]###\-####;\(###\)\ ###\-####"/>
  </numFmts>
  <fonts count="40" x14ac:knownFonts="1"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</font>
    <font>
      <b/>
      <i/>
      <u/>
      <sz val="14"/>
      <color rgb="FFFF0000"/>
      <name val="Calibri"/>
      <family val="2"/>
    </font>
    <font>
      <b/>
      <sz val="13.5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EC81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EEC81A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</fills>
  <borders count="6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21" fillId="0" borderId="0"/>
    <xf numFmtId="0" fontId="1" fillId="0" borderId="0"/>
  </cellStyleXfs>
  <cellXfs count="307">
    <xf numFmtId="0" fontId="0" fillId="0" borderId="0" xfId="0"/>
    <xf numFmtId="44" fontId="0" fillId="3" borderId="0" xfId="0" applyNumberFormat="1" applyFill="1"/>
    <xf numFmtId="44" fontId="0" fillId="4" borderId="0" xfId="0" applyNumberFormat="1" applyFill="1"/>
    <xf numFmtId="0" fontId="0" fillId="4" borderId="0" xfId="0" applyFill="1"/>
    <xf numFmtId="0" fontId="2" fillId="4" borderId="0" xfId="2" applyFill="1"/>
    <xf numFmtId="0" fontId="2" fillId="0" borderId="1" xfId="2" applyBorder="1"/>
    <xf numFmtId="0" fontId="2" fillId="0" borderId="2" xfId="2" applyBorder="1"/>
    <xf numFmtId="0" fontId="5" fillId="4" borderId="0" xfId="2" applyFont="1" applyFill="1"/>
    <xf numFmtId="0" fontId="6" fillId="5" borderId="0" xfId="2" applyFont="1" applyFill="1" applyAlignment="1">
      <alignment horizontal="center"/>
    </xf>
    <xf numFmtId="0" fontId="8" fillId="4" borderId="0" xfId="2" applyFont="1" applyFill="1" applyAlignment="1">
      <alignment horizontal="center"/>
    </xf>
    <xf numFmtId="0" fontId="9" fillId="4" borderId="0" xfId="2" applyFont="1" applyFill="1"/>
    <xf numFmtId="44" fontId="9" fillId="4" borderId="0" xfId="2" applyNumberFormat="1" applyFont="1" applyFill="1"/>
    <xf numFmtId="0" fontId="10" fillId="4" borderId="0" xfId="2" applyFont="1" applyFill="1"/>
    <xf numFmtId="0" fontId="2" fillId="4" borderId="1" xfId="2" applyFill="1" applyBorder="1"/>
    <xf numFmtId="0" fontId="2" fillId="4" borderId="2" xfId="2" applyFill="1" applyBorder="1"/>
    <xf numFmtId="0" fontId="9" fillId="2" borderId="5" xfId="2" applyFont="1" applyFill="1" applyBorder="1"/>
    <xf numFmtId="0" fontId="5" fillId="2" borderId="7" xfId="2" applyFont="1" applyFill="1" applyBorder="1" applyAlignment="1">
      <alignment horizontal="center" wrapText="1"/>
    </xf>
    <xf numFmtId="0" fontId="10" fillId="2" borderId="8" xfId="2" applyFont="1" applyFill="1" applyBorder="1"/>
    <xf numFmtId="0" fontId="6" fillId="2" borderId="9" xfId="2" applyFont="1" applyFill="1" applyBorder="1" applyAlignment="1">
      <alignment vertical="top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44" fontId="6" fillId="2" borderId="14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/>
    <xf numFmtId="0" fontId="2" fillId="0" borderId="1" xfId="2" applyBorder="1" applyAlignment="1">
      <alignment vertical="top"/>
    </xf>
    <xf numFmtId="0" fontId="2" fillId="0" borderId="2" xfId="2" applyBorder="1" applyAlignment="1">
      <alignment vertical="top"/>
    </xf>
    <xf numFmtId="0" fontId="6" fillId="7" borderId="9" xfId="2" applyFont="1" applyFill="1" applyBorder="1" applyAlignment="1">
      <alignment vertical="center" wrapText="1"/>
    </xf>
    <xf numFmtId="0" fontId="6" fillId="7" borderId="2" xfId="2" applyFont="1" applyFill="1" applyBorder="1" applyAlignment="1">
      <alignment horizontal="center" vertical="center" wrapText="1"/>
    </xf>
    <xf numFmtId="164" fontId="6" fillId="7" borderId="9" xfId="2" applyNumberFormat="1" applyFont="1" applyFill="1" applyBorder="1" applyAlignment="1">
      <alignment horizontal="center" vertical="center" wrapText="1"/>
    </xf>
    <xf numFmtId="164" fontId="6" fillId="7" borderId="2" xfId="2" applyNumberFormat="1" applyFont="1" applyFill="1" applyBorder="1" applyAlignment="1">
      <alignment horizontal="center" vertical="center" wrapText="1"/>
    </xf>
    <xf numFmtId="0" fontId="9" fillId="0" borderId="9" xfId="2" applyFont="1" applyBorder="1"/>
    <xf numFmtId="44" fontId="9" fillId="2" borderId="18" xfId="1" applyFont="1" applyFill="1" applyBorder="1"/>
    <xf numFmtId="44" fontId="9" fillId="2" borderId="22" xfId="2" applyNumberFormat="1" applyFont="1" applyFill="1" applyBorder="1"/>
    <xf numFmtId="0" fontId="10" fillId="2" borderId="25" xfId="2" applyFont="1" applyFill="1" applyBorder="1"/>
    <xf numFmtId="0" fontId="12" fillId="4" borderId="0" xfId="2" applyFont="1" applyFill="1" applyAlignment="1">
      <alignment wrapText="1"/>
    </xf>
    <xf numFmtId="44" fontId="12" fillId="4" borderId="0" xfId="2" applyNumberFormat="1" applyFont="1" applyFill="1" applyAlignment="1">
      <alignment wrapText="1"/>
    </xf>
    <xf numFmtId="44" fontId="2" fillId="4" borderId="0" xfId="2" applyNumberFormat="1" applyFill="1"/>
    <xf numFmtId="44" fontId="9" fillId="4" borderId="0" xfId="0" applyNumberFormat="1" applyFont="1" applyFill="1"/>
    <xf numFmtId="0" fontId="5" fillId="4" borderId="0" xfId="2" applyFont="1" applyFill="1" applyAlignment="1">
      <alignment horizontal="left" vertical="center" indent="1"/>
    </xf>
    <xf numFmtId="0" fontId="14" fillId="0" borderId="0" xfId="0" applyFont="1"/>
    <xf numFmtId="0" fontId="15" fillId="4" borderId="0" xfId="0" applyFont="1" applyFill="1" applyAlignment="1">
      <alignment horizontal="right"/>
    </xf>
    <xf numFmtId="0" fontId="17" fillId="4" borderId="0" xfId="0" applyFont="1" applyFill="1"/>
    <xf numFmtId="0" fontId="14" fillId="4" borderId="0" xfId="0" applyFont="1" applyFill="1" applyProtection="1">
      <protection locked="0"/>
    </xf>
    <xf numFmtId="0" fontId="18" fillId="4" borderId="0" xfId="0" applyFont="1" applyFill="1" applyProtection="1">
      <protection locked="0"/>
    </xf>
    <xf numFmtId="0" fontId="17" fillId="0" borderId="0" xfId="0" applyFont="1"/>
    <xf numFmtId="165" fontId="19" fillId="4" borderId="0" xfId="0" applyNumberFormat="1" applyFont="1" applyFill="1" applyAlignment="1">
      <alignment horizontal="left"/>
    </xf>
    <xf numFmtId="165" fontId="20" fillId="4" borderId="0" xfId="0" applyNumberFormat="1" applyFont="1" applyFill="1" applyAlignment="1">
      <alignment horizontal="left"/>
    </xf>
    <xf numFmtId="44" fontId="2" fillId="0" borderId="2" xfId="2" applyNumberFormat="1" applyBorder="1"/>
    <xf numFmtId="0" fontId="23" fillId="4" borderId="0" xfId="3" applyFont="1" applyFill="1" applyAlignment="1">
      <alignment horizontal="left" vertical="top"/>
    </xf>
    <xf numFmtId="0" fontId="23" fillId="4" borderId="0" xfId="3" applyFont="1" applyFill="1" applyAlignment="1">
      <alignment horizontal="center" vertical="top" wrapText="1"/>
    </xf>
    <xf numFmtId="0" fontId="23" fillId="4" borderId="0" xfId="3" applyFont="1" applyFill="1" applyAlignment="1">
      <alignment horizontal="center" wrapText="1"/>
    </xf>
    <xf numFmtId="0" fontId="23" fillId="4" borderId="0" xfId="3" applyFont="1" applyFill="1" applyAlignment="1">
      <alignment vertical="top" wrapText="1"/>
    </xf>
    <xf numFmtId="0" fontId="23" fillId="4" borderId="0" xfId="3" applyFont="1" applyFill="1" applyAlignment="1">
      <alignment horizontal="center" vertical="center" wrapText="1"/>
    </xf>
    <xf numFmtId="0" fontId="5" fillId="4" borderId="0" xfId="4" applyFont="1" applyFill="1"/>
    <xf numFmtId="0" fontId="23" fillId="0" borderId="0" xfId="3" applyFont="1" applyAlignment="1">
      <alignment horizontal="left" vertical="top"/>
    </xf>
    <xf numFmtId="0" fontId="30" fillId="4" borderId="7" xfId="3" applyFont="1" applyFill="1" applyBorder="1" applyAlignment="1">
      <alignment vertical="top" wrapText="1"/>
    </xf>
    <xf numFmtId="0" fontId="30" fillId="4" borderId="6" xfId="3" applyFont="1" applyFill="1" applyBorder="1" applyAlignment="1">
      <alignment vertical="top" wrapText="1"/>
    </xf>
    <xf numFmtId="0" fontId="30" fillId="4" borderId="0" xfId="3" applyFont="1" applyFill="1" applyAlignment="1">
      <alignment vertical="top" wrapText="1"/>
    </xf>
    <xf numFmtId="1" fontId="6" fillId="4" borderId="0" xfId="3" applyNumberFormat="1" applyFont="1" applyFill="1" applyAlignment="1">
      <alignment vertical="top" shrinkToFit="1"/>
    </xf>
    <xf numFmtId="0" fontId="8" fillId="4" borderId="0" xfId="3" applyFont="1" applyFill="1" applyAlignment="1">
      <alignment horizontal="left" vertical="top"/>
    </xf>
    <xf numFmtId="0" fontId="8" fillId="0" borderId="0" xfId="3" applyFont="1" applyAlignment="1">
      <alignment horizontal="left" vertical="top"/>
    </xf>
    <xf numFmtId="0" fontId="30" fillId="4" borderId="22" xfId="3" applyFont="1" applyFill="1" applyBorder="1" applyAlignment="1">
      <alignment vertical="top" wrapText="1"/>
    </xf>
    <xf numFmtId="0" fontId="30" fillId="4" borderId="23" xfId="3" applyFont="1" applyFill="1" applyBorder="1" applyAlignment="1">
      <alignment vertical="top" wrapText="1"/>
    </xf>
    <xf numFmtId="0" fontId="30" fillId="4" borderId="32" xfId="3" applyFont="1" applyFill="1" applyBorder="1" applyAlignment="1">
      <alignment vertical="top" wrapText="1"/>
    </xf>
    <xf numFmtId="0" fontId="30" fillId="4" borderId="32" xfId="3" applyFont="1" applyFill="1" applyBorder="1" applyAlignment="1">
      <alignment horizontal="center" vertical="top" wrapText="1"/>
    </xf>
    <xf numFmtId="0" fontId="22" fillId="2" borderId="38" xfId="3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left" vertical="center"/>
    </xf>
    <xf numFmtId="0" fontId="22" fillId="2" borderId="0" xfId="3" applyFont="1" applyFill="1" applyAlignment="1">
      <alignment horizontal="left" vertical="center"/>
    </xf>
    <xf numFmtId="0" fontId="22" fillId="2" borderId="45" xfId="3" applyFont="1" applyFill="1" applyBorder="1" applyAlignment="1">
      <alignment horizontal="center" vertical="center" wrapText="1"/>
    </xf>
    <xf numFmtId="0" fontId="23" fillId="0" borderId="46" xfId="3" applyFont="1" applyBorder="1" applyAlignment="1">
      <alignment horizontal="center" wrapText="1"/>
    </xf>
    <xf numFmtId="0" fontId="23" fillId="0" borderId="46" xfId="3" applyFont="1" applyBorder="1" applyAlignment="1">
      <alignment horizontal="center" vertical="center" wrapText="1"/>
    </xf>
    <xf numFmtId="0" fontId="23" fillId="0" borderId="49" xfId="3" applyFont="1" applyBorder="1" applyAlignment="1">
      <alignment horizontal="center" wrapText="1"/>
    </xf>
    <xf numFmtId="0" fontId="23" fillId="0" borderId="50" xfId="3" applyFont="1" applyBorder="1" applyAlignment="1">
      <alignment horizontal="center" wrapText="1"/>
    </xf>
    <xf numFmtId="0" fontId="23" fillId="0" borderId="51" xfId="3" applyFont="1" applyBorder="1" applyAlignment="1">
      <alignment horizontal="center" wrapText="1"/>
    </xf>
    <xf numFmtId="0" fontId="23" fillId="2" borderId="45" xfId="3" applyFont="1" applyFill="1" applyBorder="1" applyAlignment="1">
      <alignment horizontal="center" wrapText="1"/>
    </xf>
    <xf numFmtId="44" fontId="32" fillId="0" borderId="52" xfId="3" applyNumberFormat="1" applyFont="1" applyBorder="1" applyAlignment="1">
      <alignment vertical="top" wrapText="1"/>
    </xf>
    <xf numFmtId="44" fontId="23" fillId="0" borderId="46" xfId="3" applyNumberFormat="1" applyFont="1" applyBorder="1" applyAlignment="1">
      <alignment wrapText="1"/>
    </xf>
    <xf numFmtId="0" fontId="23" fillId="0" borderId="46" xfId="3" applyFont="1" applyBorder="1" applyAlignment="1">
      <alignment wrapText="1"/>
    </xf>
    <xf numFmtId="0" fontId="23" fillId="0" borderId="53" xfId="3" applyFont="1" applyBorder="1" applyAlignment="1">
      <alignment horizontal="left" wrapText="1"/>
    </xf>
    <xf numFmtId="49" fontId="23" fillId="0" borderId="53" xfId="3" applyNumberFormat="1" applyFont="1" applyBorder="1" applyAlignment="1">
      <alignment horizontal="left" wrapText="1"/>
    </xf>
    <xf numFmtId="0" fontId="23" fillId="4" borderId="0" xfId="3" applyFont="1" applyFill="1" applyAlignment="1">
      <alignment horizontal="center" vertical="top"/>
    </xf>
    <xf numFmtId="0" fontId="23" fillId="4" borderId="0" xfId="3" applyFont="1" applyFill="1" applyAlignment="1">
      <alignment horizontal="center" vertical="center"/>
    </xf>
    <xf numFmtId="0" fontId="23" fillId="4" borderId="0" xfId="3" applyFont="1" applyFill="1" applyAlignment="1">
      <alignment horizontal="center"/>
    </xf>
    <xf numFmtId="44" fontId="23" fillId="4" borderId="0" xfId="3" applyNumberFormat="1" applyFont="1" applyFill="1" applyAlignment="1">
      <alignment horizontal="left" vertical="top"/>
    </xf>
    <xf numFmtId="0" fontId="23" fillId="0" borderId="0" xfId="3" applyFont="1" applyAlignment="1">
      <alignment horizontal="center" vertical="top"/>
    </xf>
    <xf numFmtId="0" fontId="23" fillId="0" borderId="0" xfId="3" applyFont="1" applyAlignment="1">
      <alignment horizontal="center" vertical="center"/>
    </xf>
    <xf numFmtId="0" fontId="23" fillId="0" borderId="0" xfId="3" applyFont="1" applyAlignment="1">
      <alignment horizontal="center"/>
    </xf>
    <xf numFmtId="44" fontId="23" fillId="0" borderId="0" xfId="3" applyNumberFormat="1" applyFont="1" applyAlignment="1">
      <alignment horizontal="left" vertical="top"/>
    </xf>
    <xf numFmtId="0" fontId="7" fillId="4" borderId="0" xfId="2" applyFont="1" applyFill="1" applyAlignment="1">
      <alignment horizontal="center" vertical="center"/>
    </xf>
    <xf numFmtId="0" fontId="5" fillId="0" borderId="24" xfId="2" applyFont="1" applyBorder="1"/>
    <xf numFmtId="0" fontId="6" fillId="2" borderId="17" xfId="2" applyFont="1" applyFill="1" applyBorder="1" applyAlignment="1">
      <alignment horizontal="center" vertical="center" wrapText="1"/>
    </xf>
    <xf numFmtId="0" fontId="6" fillId="7" borderId="17" xfId="2" applyFont="1" applyFill="1" applyBorder="1" applyAlignment="1">
      <alignment horizontal="center" vertical="center" wrapText="1"/>
    </xf>
    <xf numFmtId="0" fontId="9" fillId="0" borderId="21" xfId="2" applyFont="1" applyBorder="1"/>
    <xf numFmtId="0" fontId="6" fillId="2" borderId="0" xfId="2" applyFont="1" applyFill="1" applyAlignment="1">
      <alignment horizontal="center" vertical="center" wrapText="1"/>
    </xf>
    <xf numFmtId="0" fontId="9" fillId="2" borderId="0" xfId="2" applyFont="1" applyFill="1"/>
    <xf numFmtId="0" fontId="0" fillId="0" borderId="0" xfId="0" applyAlignment="1">
      <alignment horizontal="center" vertical="center"/>
    </xf>
    <xf numFmtId="0" fontId="9" fillId="4" borderId="0" xfId="2" applyFont="1" applyFill="1" applyAlignment="1">
      <alignment horizontal="center"/>
    </xf>
    <xf numFmtId="164" fontId="6" fillId="7" borderId="11" xfId="2" applyNumberFormat="1" applyFont="1" applyFill="1" applyBorder="1" applyAlignment="1">
      <alignment horizontal="center" vertical="center" wrapText="1"/>
    </xf>
    <xf numFmtId="44" fontId="6" fillId="2" borderId="60" xfId="2" applyNumberFormat="1" applyFont="1" applyFill="1" applyBorder="1" applyAlignment="1">
      <alignment horizontal="center" vertical="center" wrapText="1"/>
    </xf>
    <xf numFmtId="164" fontId="6" fillId="7" borderId="10" xfId="2" applyNumberFormat="1" applyFont="1" applyFill="1" applyBorder="1" applyAlignment="1">
      <alignment horizontal="center" vertical="center" wrapText="1"/>
    </xf>
    <xf numFmtId="44" fontId="6" fillId="2" borderId="29" xfId="2" applyNumberFormat="1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9" fillId="0" borderId="0" xfId="0" applyFont="1"/>
    <xf numFmtId="49" fontId="5" fillId="6" borderId="2" xfId="2" applyNumberFormat="1" applyFont="1" applyFill="1" applyBorder="1" applyAlignment="1" applyProtection="1">
      <alignment horizontal="center"/>
      <protection locked="0"/>
    </xf>
    <xf numFmtId="49" fontId="5" fillId="6" borderId="2" xfId="2" applyNumberFormat="1" applyFont="1" applyFill="1" applyBorder="1" applyAlignment="1" applyProtection="1">
      <alignment horizontal="center" vertical="center"/>
      <protection locked="0"/>
    </xf>
    <xf numFmtId="49" fontId="5" fillId="6" borderId="17" xfId="2" applyNumberFormat="1" applyFont="1" applyFill="1" applyBorder="1" applyAlignment="1" applyProtection="1">
      <alignment horizontal="center"/>
      <protection locked="0"/>
    </xf>
    <xf numFmtId="49" fontId="5" fillId="6" borderId="57" xfId="2" applyNumberFormat="1" applyFont="1" applyFill="1" applyBorder="1" applyAlignment="1" applyProtection="1">
      <alignment horizontal="center"/>
      <protection locked="0"/>
    </xf>
    <xf numFmtId="49" fontId="5" fillId="6" borderId="57" xfId="2" applyNumberFormat="1" applyFont="1" applyFill="1" applyBorder="1" applyAlignment="1" applyProtection="1">
      <alignment horizontal="center" vertical="center"/>
      <protection locked="0"/>
    </xf>
    <xf numFmtId="49" fontId="5" fillId="6" borderId="58" xfId="2" applyNumberFormat="1" applyFont="1" applyFill="1" applyBorder="1" applyAlignment="1" applyProtection="1">
      <alignment horizontal="center"/>
      <protection locked="0"/>
    </xf>
    <xf numFmtId="14" fontId="25" fillId="10" borderId="28" xfId="3" applyNumberFormat="1" applyFont="1" applyFill="1" applyBorder="1" applyAlignment="1" applyProtection="1">
      <alignment horizontal="center" vertical="top" wrapText="1"/>
      <protection locked="0"/>
    </xf>
    <xf numFmtId="0" fontId="30" fillId="10" borderId="29" xfId="3" applyFont="1" applyFill="1" applyBorder="1" applyAlignment="1" applyProtection="1">
      <alignment vertical="top" wrapText="1"/>
      <protection locked="0"/>
    </xf>
    <xf numFmtId="0" fontId="30" fillId="10" borderId="31" xfId="3" applyFont="1" applyFill="1" applyBorder="1" applyAlignment="1" applyProtection="1">
      <alignment vertical="top" wrapText="1"/>
      <protection locked="0"/>
    </xf>
    <xf numFmtId="0" fontId="30" fillId="10" borderId="28" xfId="3" applyFont="1" applyFill="1" applyBorder="1" applyAlignment="1" applyProtection="1">
      <alignment vertical="top" wrapText="1"/>
      <protection locked="0"/>
    </xf>
    <xf numFmtId="0" fontId="30" fillId="12" borderId="58" xfId="3" applyFont="1" applyFill="1" applyBorder="1" applyAlignment="1">
      <alignment vertical="top" wrapText="1"/>
    </xf>
    <xf numFmtId="0" fontId="30" fillId="12" borderId="15" xfId="3" applyFont="1" applyFill="1" applyBorder="1" applyAlignment="1">
      <alignment vertical="top" wrapText="1"/>
    </xf>
    <xf numFmtId="44" fontId="23" fillId="4" borderId="0" xfId="3" applyNumberFormat="1" applyFont="1" applyFill="1" applyAlignment="1">
      <alignment vertical="top" wrapText="1"/>
    </xf>
    <xf numFmtId="44" fontId="6" fillId="2" borderId="0" xfId="3" applyNumberFormat="1" applyFont="1" applyFill="1" applyAlignment="1">
      <alignment horizontal="center" vertical="center" shrinkToFit="1"/>
    </xf>
    <xf numFmtId="44" fontId="23" fillId="0" borderId="53" xfId="3" applyNumberFormat="1" applyFont="1" applyBorder="1" applyAlignment="1">
      <alignment horizontal="left" wrapText="1"/>
    </xf>
    <xf numFmtId="0" fontId="12" fillId="9" borderId="46" xfId="3" applyFont="1" applyFill="1" applyBorder="1" applyAlignment="1">
      <alignment horizontal="center" wrapText="1"/>
    </xf>
    <xf numFmtId="0" fontId="12" fillId="9" borderId="46" xfId="3" applyFont="1" applyFill="1" applyBorder="1" applyAlignment="1">
      <alignment horizontal="center" vertical="center" wrapText="1"/>
    </xf>
    <xf numFmtId="0" fontId="12" fillId="9" borderId="49" xfId="3" applyFont="1" applyFill="1" applyBorder="1" applyAlignment="1">
      <alignment horizontal="center" wrapText="1"/>
    </xf>
    <xf numFmtId="0" fontId="12" fillId="2" borderId="45" xfId="3" applyFont="1" applyFill="1" applyBorder="1" applyAlignment="1">
      <alignment horizontal="center" wrapText="1"/>
    </xf>
    <xf numFmtId="44" fontId="12" fillId="9" borderId="47" xfId="3" applyNumberFormat="1" applyFont="1" applyFill="1" applyBorder="1" applyAlignment="1">
      <alignment wrapText="1"/>
    </xf>
    <xf numFmtId="44" fontId="12" fillId="9" borderId="46" xfId="3" applyNumberFormat="1" applyFont="1" applyFill="1" applyBorder="1" applyAlignment="1">
      <alignment wrapText="1"/>
    </xf>
    <xf numFmtId="0" fontId="12" fillId="9" borderId="46" xfId="3" applyFont="1" applyFill="1" applyBorder="1" applyAlignment="1">
      <alignment wrapText="1"/>
    </xf>
    <xf numFmtId="0" fontId="12" fillId="9" borderId="53" xfId="3" applyFont="1" applyFill="1" applyBorder="1" applyAlignment="1">
      <alignment horizontal="left" wrapText="1"/>
    </xf>
    <xf numFmtId="44" fontId="12" fillId="9" borderId="53" xfId="3" applyNumberFormat="1" applyFont="1" applyFill="1" applyBorder="1" applyAlignment="1">
      <alignment horizontal="left" wrapText="1"/>
    </xf>
    <xf numFmtId="49" fontId="12" fillId="9" borderId="53" xfId="3" applyNumberFormat="1" applyFont="1" applyFill="1" applyBorder="1" applyAlignment="1">
      <alignment horizontal="left" wrapText="1"/>
    </xf>
    <xf numFmtId="0" fontId="12" fillId="4" borderId="0" xfId="3" applyFont="1" applyFill="1" applyAlignment="1">
      <alignment horizontal="left" vertical="top"/>
    </xf>
    <xf numFmtId="0" fontId="12" fillId="0" borderId="0" xfId="3" applyFont="1" applyAlignment="1">
      <alignment horizontal="left" vertical="top"/>
    </xf>
    <xf numFmtId="1" fontId="12" fillId="10" borderId="46" xfId="3" applyNumberFormat="1" applyFont="1" applyFill="1" applyBorder="1" applyAlignment="1" applyProtection="1">
      <alignment horizontal="center" vertical="top" shrinkToFit="1"/>
      <protection locked="0"/>
    </xf>
    <xf numFmtId="0" fontId="37" fillId="10" borderId="46" xfId="3" applyFont="1" applyFill="1" applyBorder="1" applyAlignment="1" applyProtection="1">
      <alignment horizontal="center" vertical="center" wrapText="1"/>
      <protection locked="0"/>
    </xf>
    <xf numFmtId="44" fontId="12" fillId="10" borderId="46" xfId="3" applyNumberFormat="1" applyFont="1" applyFill="1" applyBorder="1" applyAlignment="1" applyProtection="1">
      <alignment horizontal="center" vertical="top" shrinkToFit="1"/>
      <protection locked="0"/>
    </xf>
    <xf numFmtId="1" fontId="12" fillId="10" borderId="54" xfId="3" applyNumberFormat="1" applyFont="1" applyFill="1" applyBorder="1" applyAlignment="1" applyProtection="1">
      <alignment horizontal="center" vertical="top" shrinkToFit="1"/>
      <protection locked="0"/>
    </xf>
    <xf numFmtId="1" fontId="12" fillId="10" borderId="47" xfId="3" applyNumberFormat="1" applyFont="1" applyFill="1" applyBorder="1" applyAlignment="1" applyProtection="1">
      <alignment horizontal="center" vertical="top" shrinkToFit="1"/>
      <protection locked="0"/>
    </xf>
    <xf numFmtId="1" fontId="12" fillId="10" borderId="46" xfId="3" applyNumberFormat="1" applyFont="1" applyFill="1" applyBorder="1" applyAlignment="1" applyProtection="1">
      <alignment horizontal="center" shrinkToFit="1"/>
      <protection locked="0"/>
    </xf>
    <xf numFmtId="44" fontId="37" fillId="10" borderId="52" xfId="3" applyNumberFormat="1" applyFont="1" applyFill="1" applyBorder="1" applyAlignment="1" applyProtection="1">
      <alignment vertical="top" wrapText="1"/>
      <protection locked="0"/>
    </xf>
    <xf numFmtId="44" fontId="12" fillId="10" borderId="46" xfId="3" applyNumberFormat="1" applyFont="1" applyFill="1" applyBorder="1" applyAlignment="1" applyProtection="1">
      <alignment wrapText="1"/>
      <protection locked="0"/>
    </xf>
    <xf numFmtId="44" fontId="12" fillId="10" borderId="46" xfId="3" applyNumberFormat="1" applyFont="1" applyFill="1" applyBorder="1" applyAlignment="1" applyProtection="1">
      <alignment vertical="top" shrinkToFit="1"/>
      <protection locked="0"/>
    </xf>
    <xf numFmtId="44" fontId="12" fillId="10" borderId="53" xfId="3" applyNumberFormat="1" applyFont="1" applyFill="1" applyBorder="1" applyAlignment="1" applyProtection="1">
      <alignment horizontal="left" wrapText="1"/>
      <protection locked="0"/>
    </xf>
    <xf numFmtId="44" fontId="12" fillId="10" borderId="53" xfId="3" applyNumberFormat="1" applyFont="1" applyFill="1" applyBorder="1" applyAlignment="1" applyProtection="1">
      <alignment horizontal="right" vertical="top" shrinkToFit="1"/>
      <protection locked="0"/>
    </xf>
    <xf numFmtId="167" fontId="12" fillId="12" borderId="53" xfId="3" applyNumberFormat="1" applyFont="1" applyFill="1" applyBorder="1" applyAlignment="1">
      <alignment horizontal="right" vertical="top" shrinkToFit="1"/>
    </xf>
    <xf numFmtId="49" fontId="12" fillId="10" borderId="53" xfId="3" applyNumberFormat="1" applyFont="1" applyFill="1" applyBorder="1" applyAlignment="1" applyProtection="1">
      <alignment horizontal="right" vertical="top" shrinkToFit="1"/>
      <protection locked="0"/>
    </xf>
    <xf numFmtId="0" fontId="12" fillId="10" borderId="0" xfId="3" applyFont="1" applyFill="1" applyAlignment="1">
      <alignment horizontal="left" vertical="top"/>
    </xf>
    <xf numFmtId="44" fontId="31" fillId="10" borderId="52" xfId="3" applyNumberFormat="1" applyFont="1" applyFill="1" applyBorder="1" applyAlignment="1" applyProtection="1">
      <alignment vertical="top" wrapText="1"/>
      <protection locked="0"/>
    </xf>
    <xf numFmtId="1" fontId="12" fillId="10" borderId="2" xfId="3" applyNumberFormat="1" applyFont="1" applyFill="1" applyBorder="1" applyAlignment="1" applyProtection="1">
      <alignment horizontal="center" vertical="top" shrinkToFit="1"/>
      <protection locked="0"/>
    </xf>
    <xf numFmtId="0" fontId="12" fillId="10" borderId="46" xfId="3" applyFont="1" applyFill="1" applyBorder="1" applyAlignment="1" applyProtection="1">
      <alignment horizontal="center" wrapText="1"/>
      <protection locked="0"/>
    </xf>
    <xf numFmtId="0" fontId="12" fillId="10" borderId="46" xfId="3" applyFont="1" applyFill="1" applyBorder="1" applyAlignment="1" applyProtection="1">
      <alignment horizontal="center" vertical="center" wrapText="1"/>
      <protection locked="0"/>
    </xf>
    <xf numFmtId="44" fontId="12" fillId="10" borderId="46" xfId="3" applyNumberFormat="1" applyFont="1" applyFill="1" applyBorder="1" applyAlignment="1" applyProtection="1">
      <alignment horizontal="center" wrapText="1"/>
      <protection locked="0"/>
    </xf>
    <xf numFmtId="0" fontId="12" fillId="10" borderId="54" xfId="3" applyFont="1" applyFill="1" applyBorder="1" applyAlignment="1" applyProtection="1">
      <alignment horizontal="center" wrapText="1"/>
      <protection locked="0"/>
    </xf>
    <xf numFmtId="0" fontId="12" fillId="10" borderId="47" xfId="3" applyFont="1" applyFill="1" applyBorder="1" applyAlignment="1" applyProtection="1">
      <alignment horizontal="center" wrapText="1"/>
      <protection locked="0"/>
    </xf>
    <xf numFmtId="44" fontId="12" fillId="9" borderId="46" xfId="3" applyNumberFormat="1" applyFont="1" applyFill="1" applyBorder="1" applyAlignment="1">
      <alignment horizontal="center" wrapText="1"/>
    </xf>
    <xf numFmtId="0" fontId="12" fillId="9" borderId="54" xfId="3" applyFont="1" applyFill="1" applyBorder="1" applyAlignment="1">
      <alignment horizontal="center" wrapText="1"/>
    </xf>
    <xf numFmtId="0" fontId="12" fillId="9" borderId="47" xfId="3" applyFont="1" applyFill="1" applyBorder="1" applyAlignment="1">
      <alignment horizontal="center" wrapText="1"/>
    </xf>
    <xf numFmtId="44" fontId="12" fillId="10" borderId="36" xfId="3" applyNumberFormat="1" applyFont="1" applyFill="1" applyBorder="1" applyAlignment="1" applyProtection="1">
      <alignment wrapText="1"/>
      <protection locked="0"/>
    </xf>
    <xf numFmtId="44" fontId="12" fillId="10" borderId="35" xfId="3" applyNumberFormat="1" applyFont="1" applyFill="1" applyBorder="1" applyAlignment="1" applyProtection="1">
      <alignment horizontal="left" wrapText="1"/>
      <protection locked="0"/>
    </xf>
    <xf numFmtId="167" fontId="12" fillId="12" borderId="35" xfId="3" applyNumberFormat="1" applyFont="1" applyFill="1" applyBorder="1" applyAlignment="1">
      <alignment horizontal="right" vertical="top" shrinkToFit="1"/>
    </xf>
    <xf numFmtId="44" fontId="31" fillId="12" borderId="2" xfId="3" applyNumberFormat="1" applyFont="1" applyFill="1" applyBorder="1" applyAlignment="1">
      <alignment vertical="top" wrapText="1"/>
    </xf>
    <xf numFmtId="44" fontId="31" fillId="0" borderId="0" xfId="3" applyNumberFormat="1" applyFont="1" applyAlignment="1">
      <alignment vertical="top" wrapText="1"/>
    </xf>
    <xf numFmtId="164" fontId="12" fillId="4" borderId="0" xfId="3" applyNumberFormat="1" applyFont="1" applyFill="1" applyAlignment="1">
      <alignment horizontal="left" vertical="top"/>
    </xf>
    <xf numFmtId="164" fontId="31" fillId="12" borderId="23" xfId="3" applyNumberFormat="1" applyFont="1" applyFill="1" applyBorder="1" applyAlignment="1">
      <alignment vertical="top" wrapText="1"/>
    </xf>
    <xf numFmtId="164" fontId="31" fillId="12" borderId="61" xfId="3" applyNumberFormat="1" applyFont="1" applyFill="1" applyBorder="1" applyAlignment="1">
      <alignment vertical="top" wrapText="1"/>
    </xf>
    <xf numFmtId="164" fontId="31" fillId="12" borderId="62" xfId="3" applyNumberFormat="1" applyFont="1" applyFill="1" applyBorder="1" applyAlignment="1">
      <alignment vertical="top" wrapText="1"/>
    </xf>
    <xf numFmtId="0" fontId="12" fillId="4" borderId="0" xfId="3" applyFont="1" applyFill="1" applyAlignment="1">
      <alignment horizontal="left" wrapText="1"/>
    </xf>
    <xf numFmtId="0" fontId="12" fillId="4" borderId="0" xfId="3" applyFont="1" applyFill="1" applyAlignment="1">
      <alignment horizontal="center" wrapText="1"/>
    </xf>
    <xf numFmtId="0" fontId="12" fillId="4" borderId="0" xfId="3" applyFont="1" applyFill="1" applyAlignment="1">
      <alignment horizontal="center" vertical="center" wrapText="1"/>
    </xf>
    <xf numFmtId="167" fontId="12" fillId="4" borderId="0" xfId="3" applyNumberFormat="1" applyFont="1" applyFill="1" applyAlignment="1">
      <alignment horizontal="center" vertical="top" shrinkToFit="1"/>
    </xf>
    <xf numFmtId="44" fontId="31" fillId="4" borderId="0" xfId="3" applyNumberFormat="1" applyFont="1" applyFill="1" applyAlignment="1">
      <alignment vertical="top" wrapText="1"/>
    </xf>
    <xf numFmtId="164" fontId="31" fillId="4" borderId="0" xfId="3" applyNumberFormat="1" applyFont="1" applyFill="1" applyAlignment="1">
      <alignment vertical="top" wrapText="1"/>
    </xf>
    <xf numFmtId="44" fontId="12" fillId="4" borderId="0" xfId="3" applyNumberFormat="1" applyFont="1" applyFill="1" applyAlignment="1">
      <alignment horizontal="left" vertical="top"/>
    </xf>
    <xf numFmtId="0" fontId="13" fillId="4" borderId="0" xfId="0" applyFont="1" applyFill="1" applyAlignment="1">
      <alignment horizontal="right"/>
    </xf>
    <xf numFmtId="0" fontId="16" fillId="4" borderId="0" xfId="0" applyFont="1" applyFill="1"/>
    <xf numFmtId="0" fontId="16" fillId="4" borderId="0" xfId="0" applyFont="1" applyFill="1" applyProtection="1">
      <protection locked="0"/>
    </xf>
    <xf numFmtId="0" fontId="38" fillId="4" borderId="0" xfId="0" applyFont="1" applyFill="1" applyProtection="1">
      <protection locked="0"/>
    </xf>
    <xf numFmtId="165" fontId="37" fillId="4" borderId="0" xfId="0" applyNumberFormat="1" applyFont="1" applyFill="1" applyAlignment="1">
      <alignment horizontal="left"/>
    </xf>
    <xf numFmtId="165" fontId="39" fillId="4" borderId="0" xfId="0" applyNumberFormat="1" applyFont="1" applyFill="1" applyAlignment="1">
      <alignment horizontal="left"/>
    </xf>
    <xf numFmtId="49" fontId="12" fillId="10" borderId="48" xfId="3" applyNumberFormat="1" applyFont="1" applyFill="1" applyBorder="1" applyAlignment="1" applyProtection="1">
      <alignment horizontal="right" vertical="top" shrinkToFit="1"/>
      <protection locked="0"/>
    </xf>
    <xf numFmtId="167" fontId="12" fillId="8" borderId="46" xfId="3" applyNumberFormat="1" applyFont="1" applyFill="1" applyBorder="1" applyAlignment="1">
      <alignment horizontal="right" vertical="top" shrinkToFit="1"/>
    </xf>
    <xf numFmtId="0" fontId="9" fillId="10" borderId="0" xfId="2" applyFont="1" applyFill="1"/>
    <xf numFmtId="44" fontId="8" fillId="8" borderId="18" xfId="2" applyNumberFormat="1" applyFont="1" applyFill="1" applyBorder="1" applyAlignment="1">
      <alignment wrapText="1"/>
    </xf>
    <xf numFmtId="44" fontId="8" fillId="3" borderId="18" xfId="2" applyNumberFormat="1" applyFont="1" applyFill="1" applyBorder="1" applyAlignment="1">
      <alignment wrapText="1"/>
    </xf>
    <xf numFmtId="44" fontId="5" fillId="3" borderId="24" xfId="2" applyNumberFormat="1" applyFont="1" applyFill="1" applyBorder="1"/>
    <xf numFmtId="0" fontId="2" fillId="4" borderId="0" xfId="2" applyFill="1" applyAlignment="1">
      <alignment vertical="top"/>
    </xf>
    <xf numFmtId="0" fontId="14" fillId="4" borderId="0" xfId="0" applyFont="1" applyFill="1"/>
    <xf numFmtId="168" fontId="12" fillId="12" borderId="49" xfId="3" applyNumberFormat="1" applyFont="1" applyFill="1" applyBorder="1" applyAlignment="1">
      <alignment horizontal="center" vertical="top" shrinkToFit="1"/>
    </xf>
    <xf numFmtId="168" fontId="12" fillId="9" borderId="49" xfId="3" applyNumberFormat="1" applyFont="1" applyFill="1" applyBorder="1" applyAlignment="1">
      <alignment horizontal="center" wrapText="1"/>
    </xf>
    <xf numFmtId="44" fontId="8" fillId="6" borderId="9" xfId="2" applyNumberFormat="1" applyFont="1" applyFill="1" applyBorder="1" applyProtection="1">
      <protection locked="0"/>
    </xf>
    <xf numFmtId="44" fontId="8" fillId="6" borderId="2" xfId="2" applyNumberFormat="1" applyFont="1" applyFill="1" applyBorder="1" applyAlignment="1" applyProtection="1">
      <alignment wrapText="1"/>
      <protection locked="0"/>
    </xf>
    <xf numFmtId="44" fontId="8" fillId="6" borderId="10" xfId="2" applyNumberFormat="1" applyFont="1" applyFill="1" applyBorder="1" applyAlignment="1" applyProtection="1">
      <alignment wrapText="1"/>
      <protection locked="0"/>
    </xf>
    <xf numFmtId="44" fontId="8" fillId="6" borderId="19" xfId="2" applyNumberFormat="1" applyFont="1" applyFill="1" applyBorder="1" applyProtection="1">
      <protection locked="0"/>
    </xf>
    <xf numFmtId="44" fontId="8" fillId="6" borderId="20" xfId="2" applyNumberFormat="1" applyFont="1" applyFill="1" applyBorder="1" applyAlignment="1" applyProtection="1">
      <alignment wrapText="1"/>
      <protection locked="0"/>
    </xf>
    <xf numFmtId="44" fontId="8" fillId="6" borderId="59" xfId="2" applyNumberFormat="1" applyFont="1" applyFill="1" applyBorder="1" applyAlignment="1" applyProtection="1">
      <alignment wrapText="1"/>
      <protection locked="0"/>
    </xf>
    <xf numFmtId="1" fontId="12" fillId="10" borderId="47" xfId="3" applyNumberFormat="1" applyFont="1" applyFill="1" applyBorder="1" applyAlignment="1" applyProtection="1">
      <alignment horizontal="center" shrinkToFit="1"/>
      <protection locked="0"/>
    </xf>
    <xf numFmtId="1" fontId="12" fillId="10" borderId="1" xfId="3" applyNumberFormat="1" applyFont="1" applyFill="1" applyBorder="1" applyAlignment="1" applyProtection="1">
      <alignment horizontal="center" vertical="top" shrinkToFit="1"/>
      <protection locked="0"/>
    </xf>
    <xf numFmtId="0" fontId="12" fillId="9" borderId="32" xfId="3" applyFont="1" applyFill="1" applyBorder="1" applyAlignment="1">
      <alignment horizontal="center" wrapText="1"/>
    </xf>
    <xf numFmtId="0" fontId="12" fillId="9" borderId="64" xfId="3" applyFont="1" applyFill="1" applyBorder="1" applyAlignment="1">
      <alignment horizontal="center" wrapText="1"/>
    </xf>
    <xf numFmtId="0" fontId="12" fillId="10" borderId="2" xfId="3" applyFont="1" applyFill="1" applyBorder="1" applyAlignment="1" applyProtection="1">
      <alignment horizontal="center" wrapText="1"/>
      <protection locked="0"/>
    </xf>
    <xf numFmtId="44" fontId="12" fillId="13" borderId="38" xfId="3" applyNumberFormat="1" applyFont="1" applyFill="1" applyBorder="1" applyAlignment="1">
      <alignment horizontal="right" vertical="top" shrinkToFit="1"/>
    </xf>
    <xf numFmtId="44" fontId="12" fillId="13" borderId="45" xfId="3" applyNumberFormat="1" applyFont="1" applyFill="1" applyBorder="1" applyAlignment="1">
      <alignment horizontal="right" vertical="top" shrinkToFit="1"/>
    </xf>
    <xf numFmtId="44" fontId="12" fillId="13" borderId="27" xfId="3" applyNumberFormat="1" applyFont="1" applyFill="1" applyBorder="1" applyAlignment="1">
      <alignment horizontal="right" vertical="top" shrinkToFit="1"/>
    </xf>
    <xf numFmtId="44" fontId="12" fillId="9" borderId="35" xfId="3" applyNumberFormat="1" applyFont="1" applyFill="1" applyBorder="1" applyAlignment="1">
      <alignment horizontal="left" wrapText="1"/>
    </xf>
    <xf numFmtId="44" fontId="12" fillId="9" borderId="43" xfId="3" applyNumberFormat="1" applyFont="1" applyFill="1" applyBorder="1" applyAlignment="1">
      <alignment horizontal="left" wrapText="1"/>
    </xf>
    <xf numFmtId="0" fontId="12" fillId="10" borderId="2" xfId="3" applyFont="1" applyFill="1" applyBorder="1" applyAlignment="1" applyProtection="1">
      <alignment horizontal="left" vertical="top"/>
      <protection locked="0"/>
    </xf>
    <xf numFmtId="0" fontId="24" fillId="4" borderId="0" xfId="3" applyFont="1" applyFill="1" applyAlignment="1">
      <alignment horizontal="left" vertical="top" wrapText="1" indent="11"/>
    </xf>
    <xf numFmtId="0" fontId="30" fillId="4" borderId="0" xfId="3" applyFont="1" applyFill="1" applyAlignment="1">
      <alignment horizontal="center" vertical="top" wrapText="1"/>
    </xf>
    <xf numFmtId="0" fontId="5" fillId="2" borderId="6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0" fontId="16" fillId="10" borderId="4" xfId="0" applyFont="1" applyFill="1" applyBorder="1" applyAlignment="1" applyProtection="1">
      <alignment horizontal="left"/>
      <protection locked="0"/>
    </xf>
    <xf numFmtId="0" fontId="12" fillId="10" borderId="46" xfId="3" applyFont="1" applyFill="1" applyBorder="1" applyAlignment="1" applyProtection="1">
      <alignment horizontal="left" wrapText="1"/>
      <protection locked="0"/>
    </xf>
    <xf numFmtId="0" fontId="12" fillId="10" borderId="47" xfId="3" applyFont="1" applyFill="1" applyBorder="1" applyAlignment="1" applyProtection="1">
      <alignment horizontal="left" wrapText="1"/>
      <protection locked="0"/>
    </xf>
    <xf numFmtId="0" fontId="12" fillId="10" borderId="48" xfId="3" applyFont="1" applyFill="1" applyBorder="1" applyAlignment="1" applyProtection="1">
      <alignment horizontal="left" wrapText="1"/>
      <protection locked="0"/>
    </xf>
    <xf numFmtId="0" fontId="37" fillId="10" borderId="46" xfId="3" applyFont="1" applyFill="1" applyBorder="1" applyAlignment="1" applyProtection="1">
      <alignment horizontal="left" vertical="top" wrapText="1"/>
      <protection locked="0"/>
    </xf>
    <xf numFmtId="0" fontId="37" fillId="10" borderId="47" xfId="3" applyFont="1" applyFill="1" applyBorder="1" applyAlignment="1" applyProtection="1">
      <alignment horizontal="left" vertical="top" wrapText="1"/>
      <protection locked="0"/>
    </xf>
    <xf numFmtId="0" fontId="37" fillId="10" borderId="48" xfId="3" applyFont="1" applyFill="1" applyBorder="1" applyAlignment="1" applyProtection="1">
      <alignment horizontal="left" vertical="top" wrapText="1"/>
      <protection locked="0"/>
    </xf>
    <xf numFmtId="0" fontId="22" fillId="0" borderId="5" xfId="3" applyFont="1" applyBorder="1" applyAlignment="1">
      <alignment horizontal="left" wrapText="1"/>
    </xf>
    <xf numFmtId="0" fontId="22" fillId="0" borderId="6" xfId="3" applyFont="1" applyBorder="1" applyAlignment="1">
      <alignment horizontal="left" wrapText="1"/>
    </xf>
    <xf numFmtId="0" fontId="22" fillId="0" borderId="55" xfId="3" applyFont="1" applyBorder="1" applyAlignment="1">
      <alignment horizontal="left" wrapText="1"/>
    </xf>
    <xf numFmtId="0" fontId="22" fillId="0" borderId="10" xfId="3" applyFont="1" applyBorder="1" applyAlignment="1">
      <alignment horizontal="left" wrapText="1"/>
    </xf>
    <xf numFmtId="0" fontId="22" fillId="0" borderId="4" xfId="3" applyFont="1" applyBorder="1" applyAlignment="1">
      <alignment horizontal="left" wrapText="1"/>
    </xf>
    <xf numFmtId="0" fontId="22" fillId="0" borderId="1" xfId="3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31" fillId="9" borderId="46" xfId="3" applyFont="1" applyFill="1" applyBorder="1" applyAlignment="1">
      <alignment horizontal="left" vertical="top" wrapText="1"/>
    </xf>
    <xf numFmtId="0" fontId="31" fillId="9" borderId="47" xfId="3" applyFont="1" applyFill="1" applyBorder="1" applyAlignment="1">
      <alignment horizontal="left" vertical="top" wrapText="1"/>
    </xf>
    <xf numFmtId="0" fontId="31" fillId="9" borderId="48" xfId="3" applyFont="1" applyFill="1" applyBorder="1" applyAlignment="1">
      <alignment horizontal="left" vertical="top" wrapText="1"/>
    </xf>
    <xf numFmtId="166" fontId="22" fillId="4" borderId="0" xfId="3" applyNumberFormat="1" applyFont="1" applyFill="1" applyAlignment="1">
      <alignment horizontal="right" vertical="top" indent="2" shrinkToFit="1"/>
    </xf>
    <xf numFmtId="166" fontId="22" fillId="4" borderId="0" xfId="3" applyNumberFormat="1" applyFont="1" applyFill="1" applyAlignment="1">
      <alignment horizontal="left" vertical="top" indent="2" shrinkToFit="1"/>
    </xf>
    <xf numFmtId="0" fontId="24" fillId="4" borderId="0" xfId="3" applyFont="1" applyFill="1" applyAlignment="1">
      <alignment vertical="top" wrapText="1"/>
    </xf>
    <xf numFmtId="0" fontId="25" fillId="4" borderId="0" xfId="3" applyFont="1" applyFill="1" applyAlignment="1">
      <alignment horizontal="center" vertical="top" wrapText="1"/>
    </xf>
    <xf numFmtId="0" fontId="24" fillId="4" borderId="0" xfId="3" applyFont="1" applyFill="1" applyAlignment="1">
      <alignment horizontal="left" vertical="top" wrapText="1" indent="11"/>
    </xf>
    <xf numFmtId="0" fontId="5" fillId="4" borderId="0" xfId="4" applyFont="1" applyFill="1" applyAlignment="1">
      <alignment horizontal="left"/>
    </xf>
    <xf numFmtId="0" fontId="26" fillId="12" borderId="28" xfId="3" applyFont="1" applyFill="1" applyBorder="1" applyAlignment="1">
      <alignment horizontal="left" vertical="top" wrapText="1"/>
    </xf>
    <xf numFmtId="1" fontId="26" fillId="12" borderId="28" xfId="3" applyNumberFormat="1" applyFont="1" applyFill="1" applyBorder="1" applyAlignment="1">
      <alignment horizontal="left" vertical="top" wrapText="1"/>
    </xf>
    <xf numFmtId="0" fontId="27" fillId="8" borderId="0" xfId="3" applyFont="1" applyFill="1" applyAlignment="1">
      <alignment horizontal="center" vertical="center" wrapText="1"/>
    </xf>
    <xf numFmtId="0" fontId="26" fillId="10" borderId="28" xfId="3" applyFont="1" applyFill="1" applyBorder="1" applyAlignment="1" applyProtection="1">
      <alignment horizontal="left" vertical="top" wrapText="1"/>
      <protection locked="0"/>
    </xf>
    <xf numFmtId="0" fontId="23" fillId="10" borderId="0" xfId="3" applyFont="1" applyFill="1" applyAlignment="1">
      <alignment horizontal="center" wrapText="1"/>
    </xf>
    <xf numFmtId="0" fontId="8" fillId="4" borderId="0" xfId="3" applyFont="1" applyFill="1" applyAlignment="1">
      <alignment horizontal="left" vertical="center" wrapText="1"/>
    </xf>
    <xf numFmtId="165" fontId="37" fillId="0" borderId="26" xfId="0" applyNumberFormat="1" applyFont="1" applyBorder="1" applyAlignment="1">
      <alignment horizontal="left"/>
    </xf>
    <xf numFmtId="0" fontId="23" fillId="4" borderId="0" xfId="3" applyFont="1" applyFill="1" applyAlignment="1">
      <alignment horizontal="left" wrapText="1"/>
    </xf>
    <xf numFmtId="0" fontId="23" fillId="0" borderId="46" xfId="3" applyFont="1" applyBorder="1" applyAlignment="1">
      <alignment horizontal="left" wrapText="1"/>
    </xf>
    <xf numFmtId="0" fontId="23" fillId="0" borderId="47" xfId="3" applyFont="1" applyBorder="1" applyAlignment="1">
      <alignment horizontal="left" wrapText="1"/>
    </xf>
    <xf numFmtId="0" fontId="23" fillId="0" borderId="48" xfId="3" applyFont="1" applyBorder="1" applyAlignment="1">
      <alignment horizontal="left" wrapText="1"/>
    </xf>
    <xf numFmtId="0" fontId="12" fillId="9" borderId="63" xfId="3" applyFont="1" applyFill="1" applyBorder="1" applyAlignment="1">
      <alignment horizontal="left" wrapText="1"/>
    </xf>
    <xf numFmtId="0" fontId="12" fillId="9" borderId="52" xfId="3" applyFont="1" applyFill="1" applyBorder="1" applyAlignment="1">
      <alignment horizontal="left" wrapText="1"/>
    </xf>
    <xf numFmtId="0" fontId="31" fillId="2" borderId="33" xfId="3" applyFont="1" applyFill="1" applyBorder="1" applyAlignment="1">
      <alignment horizontal="left" vertical="center" wrapText="1"/>
    </xf>
    <xf numFmtId="0" fontId="31" fillId="2" borderId="0" xfId="3" applyFont="1" applyFill="1" applyAlignment="1">
      <alignment horizontal="left" vertical="center" wrapText="1"/>
    </xf>
    <xf numFmtId="0" fontId="31" fillId="2" borderId="34" xfId="3" applyFont="1" applyFill="1" applyBorder="1" applyAlignment="1">
      <alignment horizontal="left" vertical="center" wrapText="1"/>
    </xf>
    <xf numFmtId="0" fontId="31" fillId="2" borderId="41" xfId="3" applyFont="1" applyFill="1" applyBorder="1" applyAlignment="1">
      <alignment horizontal="left" vertical="center" wrapText="1"/>
    </xf>
    <xf numFmtId="0" fontId="31" fillId="2" borderId="32" xfId="3" applyFont="1" applyFill="1" applyBorder="1" applyAlignment="1">
      <alignment horizontal="left" vertical="center" wrapText="1"/>
    </xf>
    <xf numFmtId="0" fontId="31" fillId="2" borderId="42" xfId="3" applyFont="1" applyFill="1" applyBorder="1" applyAlignment="1">
      <alignment horizontal="left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43" xfId="3" applyFont="1" applyFill="1" applyBorder="1" applyAlignment="1">
      <alignment horizontal="center" vertical="center" wrapText="1"/>
    </xf>
    <xf numFmtId="0" fontId="31" fillId="2" borderId="36" xfId="3" applyFont="1" applyFill="1" applyBorder="1" applyAlignment="1">
      <alignment horizontal="center" vertical="center" wrapText="1"/>
    </xf>
    <xf numFmtId="0" fontId="31" fillId="2" borderId="41" xfId="3" applyFont="1" applyFill="1" applyBorder="1" applyAlignment="1">
      <alignment horizontal="center" vertical="center" wrapText="1"/>
    </xf>
    <xf numFmtId="0" fontId="31" fillId="2" borderId="37" xfId="3" applyFont="1" applyFill="1" applyBorder="1" applyAlignment="1">
      <alignment horizontal="center" vertical="center" wrapText="1"/>
    </xf>
    <xf numFmtId="0" fontId="31" fillId="2" borderId="44" xfId="3" applyFont="1" applyFill="1" applyBorder="1" applyAlignment="1">
      <alignment horizontal="center" vertical="center" wrapText="1"/>
    </xf>
    <xf numFmtId="0" fontId="31" fillId="2" borderId="38" xfId="3" applyFont="1" applyFill="1" applyBorder="1" applyAlignment="1">
      <alignment horizontal="center" vertical="center" wrapText="1"/>
    </xf>
    <xf numFmtId="0" fontId="22" fillId="2" borderId="27" xfId="3" applyFont="1" applyFill="1" applyBorder="1" applyAlignment="1">
      <alignment horizontal="center" vertical="center" wrapText="1"/>
    </xf>
    <xf numFmtId="1" fontId="6" fillId="4" borderId="32" xfId="3" applyNumberFormat="1" applyFont="1" applyFill="1" applyBorder="1" applyAlignment="1">
      <alignment horizontal="left" vertical="top" indent="1" shrinkToFit="1"/>
    </xf>
    <xf numFmtId="0" fontId="30" fillId="4" borderId="0" xfId="3" applyFont="1" applyFill="1" applyAlignment="1">
      <alignment horizontal="center" vertical="top" wrapText="1"/>
    </xf>
    <xf numFmtId="0" fontId="31" fillId="2" borderId="26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 wrapText="1"/>
    </xf>
    <xf numFmtId="0" fontId="29" fillId="4" borderId="0" xfId="3" applyFont="1" applyFill="1" applyAlignment="1">
      <alignment horizontal="left" vertical="top" wrapText="1" indent="24"/>
    </xf>
    <xf numFmtId="0" fontId="30" fillId="4" borderId="5" xfId="3" applyFont="1" applyFill="1" applyBorder="1" applyAlignment="1">
      <alignment horizontal="right" vertical="top" wrapText="1"/>
    </xf>
    <xf numFmtId="0" fontId="30" fillId="4" borderId="6" xfId="3" applyFont="1" applyFill="1" applyBorder="1" applyAlignment="1">
      <alignment horizontal="right" vertical="top" wrapText="1"/>
    </xf>
    <xf numFmtId="0" fontId="30" fillId="4" borderId="8" xfId="3" applyFont="1" applyFill="1" applyBorder="1" applyAlignment="1">
      <alignment horizontal="right" vertical="top" wrapText="1"/>
    </xf>
    <xf numFmtId="1" fontId="6" fillId="4" borderId="0" xfId="3" applyNumberFormat="1" applyFont="1" applyFill="1" applyAlignment="1">
      <alignment horizontal="left" vertical="top" indent="1" shrinkToFit="1"/>
    </xf>
    <xf numFmtId="1" fontId="6" fillId="2" borderId="0" xfId="3" applyNumberFormat="1" applyFont="1" applyFill="1" applyAlignment="1">
      <alignment horizontal="center" vertical="center" shrinkToFit="1"/>
    </xf>
    <xf numFmtId="1" fontId="6" fillId="2" borderId="32" xfId="3" applyNumberFormat="1" applyFont="1" applyFill="1" applyBorder="1" applyAlignment="1">
      <alignment horizontal="center" vertical="center" shrinkToFit="1"/>
    </xf>
    <xf numFmtId="0" fontId="30" fillId="4" borderId="30" xfId="3" applyFont="1" applyFill="1" applyBorder="1" applyAlignment="1">
      <alignment horizontal="right" vertical="top" wrapText="1"/>
    </xf>
    <xf numFmtId="0" fontId="30" fillId="4" borderId="23" xfId="3" applyFont="1" applyFill="1" applyBorder="1" applyAlignment="1">
      <alignment horizontal="right" vertical="top" wrapText="1"/>
    </xf>
    <xf numFmtId="0" fontId="30" fillId="4" borderId="25" xfId="3" applyFont="1" applyFill="1" applyBorder="1" applyAlignment="1">
      <alignment horizontal="right" vertical="top" wrapText="1"/>
    </xf>
    <xf numFmtId="44" fontId="31" fillId="2" borderId="36" xfId="3" applyNumberFormat="1" applyFont="1" applyFill="1" applyBorder="1" applyAlignment="1">
      <alignment horizontal="center" vertical="center" wrapText="1"/>
    </xf>
    <xf numFmtId="44" fontId="31" fillId="2" borderId="41" xfId="3" applyNumberFormat="1" applyFont="1" applyFill="1" applyBorder="1" applyAlignment="1">
      <alignment horizontal="center" vertical="center" wrapText="1"/>
    </xf>
    <xf numFmtId="0" fontId="22" fillId="2" borderId="38" xfId="3" applyFont="1" applyFill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/>
    </xf>
    <xf numFmtId="49" fontId="31" fillId="2" borderId="35" xfId="3" applyNumberFormat="1" applyFont="1" applyFill="1" applyBorder="1" applyAlignment="1">
      <alignment horizontal="center" vertical="center" wrapText="1"/>
    </xf>
    <xf numFmtId="49" fontId="31" fillId="2" borderId="43" xfId="3" applyNumberFormat="1" applyFont="1" applyFill="1" applyBorder="1" applyAlignment="1">
      <alignment horizontal="center" vertical="center" wrapText="1"/>
    </xf>
    <xf numFmtId="0" fontId="22" fillId="2" borderId="39" xfId="3" applyFont="1" applyFill="1" applyBorder="1" applyAlignment="1">
      <alignment horizontal="center" vertical="center" wrapText="1"/>
    </xf>
    <xf numFmtId="0" fontId="22" fillId="2" borderId="44" xfId="3" applyFont="1" applyFill="1" applyBorder="1" applyAlignment="1">
      <alignment horizontal="center" vertical="center" wrapText="1"/>
    </xf>
    <xf numFmtId="49" fontId="31" fillId="2" borderId="40" xfId="3" applyNumberFormat="1" applyFont="1" applyFill="1" applyBorder="1" applyAlignment="1">
      <alignment horizontal="center" vertical="center" wrapText="1"/>
    </xf>
    <xf numFmtId="49" fontId="31" fillId="2" borderId="42" xfId="3" applyNumberFormat="1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left" vertical="top" wrapText="1"/>
    </xf>
    <xf numFmtId="0" fontId="9" fillId="4" borderId="6" xfId="2" applyFont="1" applyFill="1" applyBorder="1" applyAlignment="1">
      <alignment horizontal="left" vertical="top"/>
    </xf>
    <xf numFmtId="0" fontId="3" fillId="2" borderId="23" xfId="2" applyFont="1" applyFill="1" applyBorder="1" applyAlignment="1">
      <alignment horizontal="left"/>
    </xf>
    <xf numFmtId="0" fontId="16" fillId="6" borderId="4" xfId="0" applyFont="1" applyFill="1" applyBorder="1" applyAlignment="1" applyProtection="1">
      <alignment horizontal="left"/>
      <protection locked="0"/>
    </xf>
    <xf numFmtId="165" fontId="19" fillId="0" borderId="26" xfId="0" applyNumberFormat="1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6" fillId="11" borderId="3" xfId="2" applyFont="1" applyFill="1" applyBorder="1" applyAlignment="1" applyProtection="1">
      <alignment horizontal="center"/>
      <protection locked="0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/>
    </xf>
    <xf numFmtId="1" fontId="8" fillId="3" borderId="4" xfId="2" applyNumberFormat="1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6" borderId="4" xfId="2" applyFont="1" applyFill="1" applyBorder="1" applyAlignment="1" applyProtection="1">
      <alignment horizontal="center"/>
      <protection locked="0"/>
    </xf>
    <xf numFmtId="0" fontId="36" fillId="4" borderId="0" xfId="2" applyFont="1" applyFill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6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49" fontId="9" fillId="2" borderId="56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0" fontId="9" fillId="4" borderId="23" xfId="2" applyFont="1" applyFill="1" applyBorder="1" applyAlignment="1">
      <alignment horizontal="center"/>
    </xf>
    <xf numFmtId="0" fontId="9" fillId="4" borderId="0" xfId="2" applyFont="1" applyFill="1" applyAlignment="1">
      <alignment horizontal="left" vertical="center"/>
    </xf>
    <xf numFmtId="169" fontId="8" fillId="6" borderId="4" xfId="2" applyNumberFormat="1" applyFont="1" applyFill="1" applyBorder="1" applyAlignment="1" applyProtection="1">
      <alignment horizontal="center"/>
      <protection locked="0"/>
    </xf>
  </cellXfs>
  <cellStyles count="5">
    <cellStyle name="Currency" xfId="1" builtinId="4"/>
    <cellStyle name="Normal" xfId="0" builtinId="0"/>
    <cellStyle name="Normal 2" xfId="3" xr:uid="{C8F5E442-8A1A-44E2-86E6-9DDFB3A98C75}"/>
    <cellStyle name="Normal 8" xfId="2" xr:uid="{06B821AB-AF9F-48B6-9285-3E00F15F1FC6}"/>
    <cellStyle name="Normal 8 2" xfId="4" xr:uid="{6ADB9FFC-D23F-4FD1-B996-8E0BA3653C25}"/>
  </cellStyles>
  <dxfs count="0"/>
  <tableStyles count="0" defaultTableStyle="TableStyleMedium2" defaultPivotStyle="PivotStyleLight16"/>
  <colors>
    <mruColors>
      <color rgb="FFEEC81A"/>
      <color rgb="FFE7E6E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EFCC3F2D-B160-46E5-909D-43B3F667D0EE}">
    <Anchor>
      <Comment id="{3D992A4A-9AF6-4450-BE5B-6AF4218644E8}"/>
    </Anchor>
    <History>
      <Event time="2026-01-22T21:11:42.73" id="{93F289D3-AE08-4C4C-8975-6F2E6823119A}">
        <Attribution userId="S::LThompson@ihda.org::7dd1ffc3-8627-42e2-8685-79074ee5c6fb" userName="Lisa Thompson" userProvider="AD"/>
        <Anchor>
          <Comment id="{3D992A4A-9AF6-4450-BE5B-6AF4218644E8}"/>
        </Anchor>
        <Create/>
      </Event>
      <Event time="2026-01-22T21:11:42.73" id="{C032B120-EC62-4059-9285-B420B3868342}">
        <Attribution userId="S::LThompson@ihda.org::7dd1ffc3-8627-42e2-8685-79074ee5c6fb" userName="Lisa Thompson" userProvider="AD"/>
        <Anchor>
          <Comment id="{3D992A4A-9AF6-4450-BE5B-6AF4218644E8}"/>
        </Anchor>
        <Assign userId="S::LThompson@ihda.org::7dd1ffc3-8627-42e2-8685-79074ee5c6fb" userName="Lisa Thompson" userProvider="AD"/>
      </Event>
      <Event time="2026-01-22T21:11:42.73" id="{897FC971-EA95-4823-BAFD-22AE76E88D57}">
        <Attribution userId="S::LThompson@ihda.org::7dd1ffc3-8627-42e2-8685-79074ee5c6fb" userName="Lisa Thompson" userProvider="AD"/>
        <Anchor>
          <Comment id="{3D992A4A-9AF6-4450-BE5B-6AF4218644E8}"/>
        </Anchor>
        <SetTitle title="@Lisa Thompson - might hide the sheet"/>
      </Event>
    </History>
  </Task>
  <Task id="{7A8C6E51-A3A3-4F50-B8EC-0D49A0648C2F}">
    <Anchor>
      <Comment id="{838AA364-5F62-4DDB-9A3F-F95EC8B1591B}"/>
    </Anchor>
    <History>
      <Event time="2026-01-22T20:49:49.94" id="{0AD909CA-6D6B-4363-914C-31F39EB38DE9}">
        <Attribution userId="S::LThompson@ihda.org::7dd1ffc3-8627-42e2-8685-79074ee5c6fb" userName="Lisa Thompson" userProvider="AD"/>
        <Anchor>
          <Comment id="{838AA364-5F62-4DDB-9A3F-F95EC8B1591B}"/>
        </Anchor>
        <Create/>
      </Event>
      <Event time="2026-01-22T20:49:49.94" id="{C794C381-DD51-49D3-9265-636660492FDB}">
        <Attribution userId="S::LThompson@ihda.org::7dd1ffc3-8627-42e2-8685-79074ee5c6fb" userName="Lisa Thompson" userProvider="AD"/>
        <Anchor>
          <Comment id="{838AA364-5F62-4DDB-9A3F-F95EC8B1591B}"/>
        </Anchor>
        <Assign userId="S::EVinson@ihda.org::1ed947ad-4213-4730-8407-c6bae8ae0efd" userName="Evin Vinson" userProvider="AD"/>
      </Event>
      <Event time="2026-01-22T20:49:49.94" id="{9C1E1819-37DF-479B-BA4D-D4A85BFD3662}">
        <Attribution userId="S::LThompson@ihda.org::7dd1ffc3-8627-42e2-8685-79074ee5c6fb" userName="Lisa Thompson" userProvider="AD"/>
        <Anchor>
          <Comment id="{838AA364-5F62-4DDB-9A3F-F95EC8B1591B}"/>
        </Anchor>
        <SetTitle title="@Evin Vinson – hide and lock column E"/>
      </Event>
    </History>
  </Task>
</Task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c-client\client\0011945\0043986\2000\17\CW\Heritage%20Woods%20Of%20Batavia%20Limited%20Partnership\RP-1011.2I%20IHDA%20Financial%20Statemen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hda.sharepoint.com/sites/AM-All-Preservation/Shared%20Documents/Preservation/External%20Facing%20Documents/Working%20Files/dec%2027%20CB%20Preservation%20Program%20Appli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ew%20common%20application\IHDA%20Application2011rev1213.xlsm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hda.sharepoint.com/sites/AM-All-Preservation/Shared%20Documents/Preservation/Preservation-LR%202.0/2.%20Application%20Process%20-%20RFA,%20App,%20and%20Evaluation/Preservation%202.0%20Application/Copy%20of%20Preservation%202.0%20Application%20--%201-23-26%20LAT%20-%20version%202--BK%20Test%20Env.xlsx" TargetMode="External"/><Relationship Id="rId2" Type="http://schemas.microsoft.com/office/2019/04/relationships/externalLinkLongPath" Target="https://ihda.sharepoint.com/sites/AM-All-Preservation/Shared%20Documents/Preservation/Preservation-LR%202.0/2.%20Application%20Process%20-%20RFA,%20App,%20and%20Evaluation/Preservation%202.0%20Application/Copy%20of%20Preservation%202.0%20Application%20--%201-23-26%20LAT%20-%20version%202--BK%20Test%20Env.xlsx?A7A72154" TargetMode="External"/><Relationship Id="rId1" Type="http://schemas.openxmlformats.org/officeDocument/2006/relationships/externalLinkPath" Target="file:///\\A7A72154\Copy%20of%20Preservation%202.0%20Application%20--%201-23-26%20LAT%20-%20version%202--BK%20Test%20E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AP-IHDA Mapping"/>
      <sheetName val="General"/>
      <sheetName val="Diagnostics"/>
      <sheetName val="BS-Assets"/>
      <sheetName val="BS-Liabilities"/>
      <sheetName val="Operating Statement"/>
      <sheetName val="Operating Statement (2)"/>
      <sheetName val="Operating Statement (3)"/>
      <sheetName val="Operating Statement (4)"/>
      <sheetName val="OCI - COMP"/>
      <sheetName val="Partners' Equity"/>
      <sheetName val="Cash Flows"/>
      <sheetName val="Cash Flows - continued"/>
      <sheetName val="Indirect Cash Flow Worksheet"/>
      <sheetName val="Cash Flow Worksheet - Direct"/>
      <sheetName val="AR and NR"/>
      <sheetName val="Delinquent Tenant AR"/>
      <sheetName val="Escrow &amp; Reserves"/>
      <sheetName val="Prepaid Expense"/>
      <sheetName val="Accounts and NP - Other"/>
      <sheetName val="AP Trade Creditors"/>
      <sheetName val="AccExp - Other"/>
      <sheetName val="Comp of Partners"/>
      <sheetName val="Schedule of Fixed Assets"/>
      <sheetName val="Financial Institution Funds"/>
      <sheetName val="Surplus Cash Calculation"/>
      <sheetName val="Debt Service Ratio"/>
      <sheetName val="Notes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s"/>
      <sheetName val="2.Data"/>
      <sheetName val="Sheet3"/>
      <sheetName val="3.Information Release"/>
      <sheetName val="4.Self Certification"/>
      <sheetName val="5.Application Checklist"/>
      <sheetName val="Sheet1"/>
      <sheetName val="Project Narrative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ctions"/>
      <sheetName val="2.Data"/>
      <sheetName val="3.Information Release"/>
      <sheetName val="4.Self Certification"/>
      <sheetName val="5.Application Checklist"/>
      <sheetName val="Project Narrative"/>
      <sheetName val="Sheet7"/>
      <sheetName val="Instructions"/>
      <sheetName val="Application Cover"/>
      <sheetName val="Description"/>
      <sheetName val="Dev Team"/>
      <sheetName val="Sources and Budget"/>
      <sheetName val="Operating"/>
      <sheetName val="Proforma"/>
      <sheetName val="Exhibits"/>
      <sheetName val="Credit Authorization"/>
      <sheetName val="Certifications"/>
      <sheetName val="Application Review"/>
      <sheetName val="Tax Credit Supplement"/>
      <sheetName val="TC Supplement Review"/>
      <sheetName val="Applicant Work Space"/>
      <sheetName val="Project Summary"/>
      <sheetName val="Summary Supplement"/>
      <sheetName val="Subsidy Calculations"/>
      <sheetName val="Interest and Amortization"/>
      <sheetName val="Construction SU"/>
      <sheetName val="Absorption"/>
      <sheetName val="Lists"/>
      <sheetName val="Transfer Me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EEVYltcf0C9e2pJApTjjyAPRTzexshDjT9dU4egdKMi2RlXJBTURrHyf2AUmeCR" itemId="01HKZ4SLQAMCQRSYRZORG2MJEJ5MERHRZJ">
      <xxl21:absoluteUrl r:id="rId3"/>
    </xxl21:alternateUrls>
    <sheetNames>
      <sheetName val="Instructions"/>
      <sheetName val="Unacceptable Practices Cert"/>
      <sheetName val="Application- original"/>
      <sheetName val="Release Authorization"/>
      <sheetName val="Fee Payment Form"/>
      <sheetName val="Community Based Form"/>
      <sheetName val="AM Capacity Building Form"/>
      <sheetName val="Program Evaluation Form"/>
      <sheetName val="Ownership Chart - Sample"/>
      <sheetName val="Issues Log"/>
      <sheetName val="Hide forms to =&gt;"/>
      <sheetName val="Evaluation Sheets=&gt;"/>
      <sheetName val="PNA Docs=&gt;"/>
      <sheetName val="PNA Summary Excerpt"/>
      <sheetName val="PNA 10-Yr Assessment Sheet"/>
      <sheetName val="Evaluator Instructions"/>
      <sheetName val="Evaluator Inventory Checklist"/>
      <sheetName val="IHDA Compliance Review"/>
      <sheetName val="IHDA Compliance Review Sheet"/>
      <sheetName val="Evaluation Review Sheet"/>
      <sheetName val="Procedure"/>
      <sheetName val="PNA Summary Evaluation"/>
      <sheetName val="PNA 10-Yr Assessment Eval"/>
      <sheetName val="Project Summary-update"/>
      <sheetName val="Data Sheets"/>
      <sheetName val="Data List -- lock"/>
      <sheetName val="Final_ARI_2025"/>
      <sheetName val="Notes"/>
      <sheetName val="Project Summary"/>
      <sheetName val="Evaluation Checklist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AI16">
            <v>75000</v>
          </cell>
        </row>
        <row r="27">
          <cell r="AI27">
            <v>0</v>
          </cell>
        </row>
        <row r="39">
          <cell r="AI39">
            <v>340500</v>
          </cell>
        </row>
        <row r="50">
          <cell r="AI50">
            <v>199500</v>
          </cell>
        </row>
        <row r="61">
          <cell r="AI61">
            <v>0</v>
          </cell>
        </row>
        <row r="72">
          <cell r="AI72">
            <v>90000</v>
          </cell>
        </row>
        <row r="83">
          <cell r="AI83">
            <v>0</v>
          </cell>
        </row>
        <row r="94">
          <cell r="AI94">
            <v>0</v>
          </cell>
        </row>
        <row r="105">
          <cell r="AI105">
            <v>12500</v>
          </cell>
        </row>
        <row r="116">
          <cell r="AI116">
            <v>0</v>
          </cell>
        </row>
        <row r="127">
          <cell r="AI127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vin Vinson" id="{4A0A2521-BCBB-497D-A64E-B16C030BEDE4}" userId="EVinson@ihda.org" providerId="PeoplePicker"/>
  <person displayName="Lisa Thompson" id="{6CCF1D66-5884-46F1-AC36-C7334F0D4709}" userId="LThompson@ihda.org" providerId="PeoplePicker"/>
  <person displayName="Lisa Thompson" id="{1EA14474-91D7-48CA-9E7A-72A017BD740A}" userId="S::LThompson@ihda.org::7dd1ffc3-8627-42e2-8685-79074ee5c6f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6-01-22T20:49:49.94" personId="{1EA14474-91D7-48CA-9E7A-72A017BD740A}" id="{838AA364-5F62-4DDB-9A3F-F95EC8B1591B}">
    <text>@Evin Vinson – hide and lock column E</text>
    <mentions>
      <mention mentionpersonId="{4A0A2521-BCBB-497D-A64E-B16C030BEDE4}" mentionId="{B6948B08-4B0B-408E-8B65-513D56437360}" startIndex="0" length="12"/>
    </mentions>
  </threadedComment>
  <threadedComment ref="N10" dT="2026-01-22T21:11:42.73" personId="{1EA14474-91D7-48CA-9E7A-72A017BD740A}" id="{3D992A4A-9AF6-4450-BE5B-6AF4218644E8}">
    <text>@Lisa Thompson - might hide the sheet</text>
    <mentions>
      <mention mentionpersonId="{6CCF1D66-5884-46F1-AC36-C7334F0D4709}" mentionId="{B8CCA257-3FDF-492B-9DAB-F33DE4710D06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6F30-804B-4920-A295-5C4BA5709C4A}">
  <sheetPr>
    <tabColor rgb="FF7030A0"/>
    <pageSetUpPr fitToPage="1"/>
  </sheetPr>
  <dimension ref="A1:TE259"/>
  <sheetViews>
    <sheetView zoomScale="80" zoomScaleNormal="80" workbookViewId="0">
      <pane xSplit="15" topLeftCell="P1" activePane="topRight" state="frozen"/>
      <selection activeCell="A16" sqref="A16"/>
      <selection pane="topRight" activeCell="O11" sqref="O11"/>
    </sheetView>
  </sheetViews>
  <sheetFormatPr defaultColWidth="9.140625" defaultRowHeight="12.75" x14ac:dyDescent="0.2"/>
  <cols>
    <col min="1" max="3" width="9.140625" style="55"/>
    <col min="4" max="4" width="4.5703125" style="55" customWidth="1"/>
    <col min="5" max="5" width="9.140625" style="55"/>
    <col min="6" max="6" width="1.7109375" style="55" customWidth="1"/>
    <col min="7" max="10" width="9.140625" style="55"/>
    <col min="11" max="11" width="3" style="55" customWidth="1"/>
    <col min="12" max="12" width="9.140625" style="55" customWidth="1"/>
    <col min="13" max="13" width="5.7109375" style="55" customWidth="1"/>
    <col min="14" max="14" width="8" style="55" customWidth="1"/>
    <col min="15" max="15" width="3.85546875" style="55" customWidth="1"/>
    <col min="16" max="16" width="16.7109375" style="85" customWidth="1"/>
    <col min="17" max="17" width="16.7109375" style="86" customWidth="1"/>
    <col min="18" max="21" width="16.7109375" style="85" customWidth="1"/>
    <col min="22" max="22" width="16.7109375" style="87" customWidth="1"/>
    <col min="23" max="23" width="5.7109375" style="87" customWidth="1"/>
    <col min="24" max="24" width="23.28515625" style="88" customWidth="1"/>
    <col min="25" max="25" width="20.7109375" style="88" customWidth="1"/>
    <col min="26" max="34" width="20.7109375" style="55" customWidth="1"/>
    <col min="35" max="35" width="14.42578125" style="88" customWidth="1"/>
    <col min="36" max="36" width="46.140625" style="49" customWidth="1"/>
    <col min="37" max="525" width="9.140625" style="49"/>
    <col min="526" max="16384" width="9.140625" style="55"/>
  </cols>
  <sheetData>
    <row r="1" spans="1:525" s="49" customFormat="1" ht="15" x14ac:dyDescent="0.2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</row>
    <row r="2" spans="1:525" s="49" customFormat="1" ht="20.25" customHeight="1" x14ac:dyDescent="0.2">
      <c r="A2" s="228" t="s">
        <v>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9" t="s">
        <v>1</v>
      </c>
      <c r="R2" s="229"/>
      <c r="S2" s="229"/>
      <c r="T2" s="110" t="s">
        <v>2</v>
      </c>
      <c r="U2" s="50"/>
      <c r="V2" s="51"/>
      <c r="W2" s="51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116"/>
      <c r="AJ2" s="52"/>
      <c r="AK2" s="52"/>
      <c r="AL2" s="52"/>
      <c r="AM2" s="52"/>
      <c r="AN2" s="52"/>
      <c r="AO2" s="52"/>
      <c r="AP2" s="52"/>
    </row>
    <row r="3" spans="1:525" s="49" customFormat="1" ht="20.25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53"/>
      <c r="R3" s="50"/>
      <c r="S3" s="50"/>
      <c r="T3" s="50"/>
      <c r="U3" s="50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116"/>
      <c r="AJ3" s="52"/>
      <c r="AK3" s="52"/>
      <c r="AL3" s="52"/>
      <c r="AM3" s="52"/>
      <c r="AN3" s="52"/>
      <c r="AO3" s="52"/>
      <c r="AP3" s="52"/>
    </row>
    <row r="4" spans="1:525" s="49" customFormat="1" ht="20.25" customHeight="1" x14ac:dyDescent="0.25">
      <c r="A4" s="231" t="s">
        <v>3</v>
      </c>
      <c r="B4" s="231"/>
      <c r="C4" s="231"/>
      <c r="D4" s="232">
        <f>+'PNA Summary Excerpt'!B2</f>
        <v>0</v>
      </c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04"/>
      <c r="P4" s="234" t="s">
        <v>4</v>
      </c>
      <c r="Q4" s="234"/>
      <c r="R4" s="234"/>
      <c r="S4" s="234"/>
      <c r="T4" s="234"/>
      <c r="U4" s="234"/>
      <c r="V4" s="51"/>
      <c r="W4" s="236"/>
      <c r="X4" s="236"/>
      <c r="Y4" s="237" t="s">
        <v>5</v>
      </c>
      <c r="Z4" s="237"/>
      <c r="AA4" s="237"/>
      <c r="AB4" s="52"/>
      <c r="AC4" s="52"/>
      <c r="AD4" s="52"/>
      <c r="AE4" s="52"/>
      <c r="AF4" s="52"/>
      <c r="AG4" s="52"/>
      <c r="AH4" s="52"/>
      <c r="AI4" s="116"/>
      <c r="AJ4" s="52"/>
      <c r="AK4" s="52"/>
      <c r="AL4" s="52"/>
      <c r="AM4" s="52"/>
      <c r="AN4" s="52"/>
      <c r="AO4" s="52"/>
      <c r="AP4" s="52"/>
    </row>
    <row r="5" spans="1:525" s="49" customFormat="1" ht="20.25" customHeight="1" x14ac:dyDescent="0.25">
      <c r="A5" s="231" t="s">
        <v>6</v>
      </c>
      <c r="B5" s="231"/>
      <c r="C5" s="231"/>
      <c r="D5" s="233" t="e">
        <f>+'PNA Summary Excerpt'!B3</f>
        <v>#N/A</v>
      </c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04"/>
      <c r="P5" s="234"/>
      <c r="Q5" s="234"/>
      <c r="R5" s="234"/>
      <c r="S5" s="234"/>
      <c r="T5" s="234"/>
      <c r="U5" s="234"/>
      <c r="V5" s="51"/>
      <c r="W5" s="51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116"/>
      <c r="AJ5" s="52"/>
      <c r="AK5" s="52"/>
      <c r="AL5" s="52"/>
      <c r="AM5" s="52"/>
      <c r="AN5" s="52"/>
      <c r="AO5" s="52"/>
      <c r="AP5" s="52"/>
    </row>
    <row r="6" spans="1:525" s="49" customFormat="1" ht="20.25" customHeight="1" x14ac:dyDescent="0.25">
      <c r="A6" s="231" t="s">
        <v>7</v>
      </c>
      <c r="B6" s="231"/>
      <c r="C6" s="231"/>
      <c r="D6" s="235" t="s">
        <v>8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04"/>
      <c r="P6" s="234"/>
      <c r="Q6" s="234"/>
      <c r="R6" s="234"/>
      <c r="S6" s="234"/>
      <c r="T6" s="234"/>
      <c r="U6" s="234"/>
      <c r="V6" s="51"/>
      <c r="W6" s="51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116"/>
      <c r="AJ6" s="52"/>
      <c r="AK6" s="52"/>
      <c r="AL6" s="52"/>
      <c r="AM6" s="52"/>
      <c r="AN6" s="52"/>
      <c r="AO6" s="52"/>
      <c r="AP6" s="52"/>
    </row>
    <row r="7" spans="1:525" s="49" customFormat="1" ht="20.25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34"/>
      <c r="Q7" s="234"/>
      <c r="R7" s="234"/>
      <c r="S7" s="234"/>
      <c r="T7" s="234"/>
      <c r="U7" s="234"/>
      <c r="V7" s="51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6"/>
      <c r="AJ7" s="52"/>
      <c r="AK7" s="52"/>
      <c r="AL7" s="52"/>
      <c r="AM7" s="52"/>
      <c r="AN7" s="52"/>
      <c r="AO7" s="52"/>
      <c r="AP7" s="52"/>
    </row>
    <row r="8" spans="1:525" s="49" customFormat="1" ht="20.25" customHeight="1" x14ac:dyDescent="0.25">
      <c r="A8" s="54" t="s">
        <v>9</v>
      </c>
      <c r="B8" s="204"/>
      <c r="C8" s="204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04"/>
      <c r="P8" s="234"/>
      <c r="Q8" s="234"/>
      <c r="R8" s="234"/>
      <c r="S8" s="234"/>
      <c r="T8" s="234"/>
      <c r="U8" s="234"/>
      <c r="V8" s="51"/>
      <c r="W8" s="51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116"/>
      <c r="AJ8" s="52"/>
      <c r="AK8" s="52"/>
      <c r="AL8" s="52"/>
      <c r="AM8" s="52"/>
      <c r="AN8" s="52"/>
      <c r="AO8" s="52"/>
      <c r="AP8" s="52"/>
    </row>
    <row r="9" spans="1:525" s="49" customFormat="1" ht="20.25" customHeight="1" x14ac:dyDescent="0.25">
      <c r="A9" s="5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34"/>
      <c r="Q9" s="234"/>
      <c r="R9" s="234"/>
      <c r="S9" s="234"/>
      <c r="T9" s="234"/>
      <c r="U9" s="234"/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116"/>
      <c r="AJ9" s="52"/>
      <c r="AK9" s="52"/>
      <c r="AL9" s="52"/>
      <c r="AM9" s="52"/>
      <c r="AN9" s="52"/>
      <c r="AO9" s="52"/>
      <c r="AP9" s="52"/>
    </row>
    <row r="10" spans="1:525" ht="17.45" customHeight="1" thickBot="1" x14ac:dyDescent="0.25">
      <c r="A10" s="230" t="s">
        <v>10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9"/>
      <c r="R10" s="239"/>
      <c r="S10" s="239"/>
      <c r="T10" s="239"/>
      <c r="U10" s="239"/>
      <c r="V10" s="239"/>
      <c r="W10" s="239"/>
      <c r="X10" s="239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</row>
    <row r="11" spans="1:525" s="61" customFormat="1" ht="14.25" customHeight="1" x14ac:dyDescent="0.25">
      <c r="A11" s="264" t="s">
        <v>11</v>
      </c>
      <c r="B11" s="265"/>
      <c r="C11" s="265"/>
      <c r="D11" s="265"/>
      <c r="E11" s="265"/>
      <c r="F11" s="266"/>
      <c r="G11" s="111"/>
      <c r="H11" s="56"/>
      <c r="I11" s="57" t="s">
        <v>12</v>
      </c>
      <c r="J11" s="115">
        <f>2026-G11</f>
        <v>2026</v>
      </c>
      <c r="K11" s="58"/>
      <c r="L11" s="260" t="s">
        <v>13</v>
      </c>
      <c r="M11" s="260"/>
      <c r="N11" s="260"/>
      <c r="O11" s="113"/>
      <c r="P11" s="205"/>
      <c r="Q11" s="267"/>
      <c r="R11" s="267"/>
      <c r="S11" s="260"/>
      <c r="T11" s="260"/>
      <c r="U11" s="59"/>
      <c r="V11" s="59"/>
      <c r="W11" s="59"/>
      <c r="X11" s="268" t="s">
        <v>14</v>
      </c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117"/>
      <c r="AJ11" s="58"/>
      <c r="AK11" s="58"/>
      <c r="AL11" s="58"/>
      <c r="AM11" s="58"/>
      <c r="AN11" s="58"/>
      <c r="AO11" s="58"/>
      <c r="AP11" s="58"/>
      <c r="AQ11" s="58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</row>
    <row r="12" spans="1:525" s="61" customFormat="1" ht="16.5" thickBot="1" x14ac:dyDescent="0.3">
      <c r="A12" s="270" t="s">
        <v>15</v>
      </c>
      <c r="B12" s="271"/>
      <c r="C12" s="271"/>
      <c r="D12" s="271"/>
      <c r="E12" s="271"/>
      <c r="F12" s="272"/>
      <c r="G12" s="112"/>
      <c r="H12" s="62"/>
      <c r="I12" s="63" t="s">
        <v>12</v>
      </c>
      <c r="J12" s="114">
        <f>2026-G12</f>
        <v>2026</v>
      </c>
      <c r="K12" s="64"/>
      <c r="L12" s="64"/>
      <c r="M12" s="64"/>
      <c r="N12" s="64"/>
      <c r="O12" s="64"/>
      <c r="P12" s="65"/>
      <c r="Q12" s="259"/>
      <c r="R12" s="259"/>
      <c r="S12" s="260"/>
      <c r="T12" s="260"/>
      <c r="U12" s="59"/>
      <c r="V12" s="59"/>
      <c r="W12" s="5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117"/>
      <c r="AJ12" s="58"/>
      <c r="AK12" s="58"/>
      <c r="AL12" s="58"/>
      <c r="AM12" s="58"/>
      <c r="AN12" s="58"/>
      <c r="AO12" s="58"/>
      <c r="AP12" s="58"/>
      <c r="AQ12" s="58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  <c r="NL12" s="60"/>
      <c r="NM12" s="60"/>
      <c r="NN12" s="60"/>
      <c r="NO12" s="60"/>
      <c r="NP12" s="60"/>
      <c r="NQ12" s="60"/>
      <c r="NR12" s="60"/>
      <c r="NS12" s="60"/>
      <c r="NT12" s="60"/>
      <c r="NU12" s="60"/>
      <c r="NV12" s="60"/>
      <c r="NW12" s="60"/>
      <c r="NX12" s="60"/>
      <c r="NY12" s="60"/>
      <c r="NZ12" s="60"/>
      <c r="OA12" s="60"/>
      <c r="OB12" s="60"/>
      <c r="OC12" s="60"/>
      <c r="OD12" s="60"/>
      <c r="OE12" s="60"/>
      <c r="OF12" s="60"/>
      <c r="OG12" s="60"/>
      <c r="OH12" s="60"/>
      <c r="OI12" s="60"/>
      <c r="OJ12" s="60"/>
      <c r="OK12" s="60"/>
      <c r="OL12" s="60"/>
      <c r="OM12" s="60"/>
      <c r="ON12" s="60"/>
      <c r="OO12" s="60"/>
      <c r="OP12" s="60"/>
      <c r="OQ12" s="60"/>
      <c r="OR12" s="60"/>
      <c r="OS12" s="60"/>
      <c r="OT12" s="60"/>
      <c r="OU12" s="60"/>
      <c r="OV12" s="60"/>
      <c r="OW12" s="60"/>
      <c r="OX12" s="60"/>
      <c r="OY12" s="60"/>
      <c r="OZ12" s="60"/>
      <c r="PA12" s="60"/>
      <c r="PB12" s="60"/>
      <c r="PC12" s="60"/>
      <c r="PD12" s="60"/>
      <c r="PE12" s="60"/>
      <c r="PF12" s="60"/>
      <c r="PG12" s="60"/>
      <c r="PH12" s="60"/>
      <c r="PI12" s="60"/>
      <c r="PJ12" s="60"/>
      <c r="PK12" s="60"/>
      <c r="PL12" s="60"/>
      <c r="PM12" s="60"/>
      <c r="PN12" s="60"/>
      <c r="PO12" s="60"/>
      <c r="PP12" s="60"/>
      <c r="PQ12" s="60"/>
      <c r="PR12" s="60"/>
      <c r="PS12" s="60"/>
      <c r="PT12" s="60"/>
      <c r="PU12" s="60"/>
      <c r="PV12" s="60"/>
      <c r="PW12" s="60"/>
      <c r="PX12" s="60"/>
      <c r="PY12" s="60"/>
      <c r="PZ12" s="60"/>
      <c r="QA12" s="60"/>
      <c r="QB12" s="60"/>
      <c r="QC12" s="60"/>
      <c r="QD12" s="60"/>
      <c r="QE12" s="60"/>
      <c r="QF12" s="60"/>
      <c r="QG12" s="60"/>
      <c r="QH12" s="60"/>
      <c r="QI12" s="60"/>
      <c r="QJ12" s="60"/>
      <c r="QK12" s="60"/>
      <c r="QL12" s="60"/>
      <c r="QM12" s="60"/>
      <c r="QN12" s="60"/>
      <c r="QO12" s="60"/>
      <c r="QP12" s="60"/>
      <c r="QQ12" s="60"/>
      <c r="QR12" s="60"/>
      <c r="QS12" s="60"/>
      <c r="QT12" s="60"/>
      <c r="QU12" s="60"/>
      <c r="QV12" s="60"/>
      <c r="QW12" s="60"/>
      <c r="QX12" s="60"/>
      <c r="QY12" s="60"/>
      <c r="QZ12" s="60"/>
      <c r="RA12" s="60"/>
      <c r="RB12" s="60"/>
      <c r="RC12" s="60"/>
      <c r="RD12" s="60"/>
      <c r="RE12" s="60"/>
      <c r="RF12" s="60"/>
      <c r="RG12" s="60"/>
      <c r="RH12" s="60"/>
      <c r="RI12" s="60"/>
      <c r="RJ12" s="60"/>
      <c r="RK12" s="60"/>
      <c r="RL12" s="60"/>
      <c r="RM12" s="60"/>
      <c r="RN12" s="60"/>
      <c r="RO12" s="60"/>
      <c r="RP12" s="60"/>
      <c r="RQ12" s="60"/>
      <c r="RR12" s="60"/>
      <c r="RS12" s="60"/>
      <c r="RT12" s="60"/>
      <c r="RU12" s="60"/>
      <c r="RV12" s="60"/>
      <c r="RW12" s="60"/>
      <c r="RX12" s="60"/>
      <c r="RY12" s="60"/>
      <c r="RZ12" s="60"/>
      <c r="SA12" s="60"/>
      <c r="SB12" s="60"/>
      <c r="SC12" s="60"/>
      <c r="SD12" s="60"/>
      <c r="SE12" s="60"/>
      <c r="SF12" s="60"/>
      <c r="SG12" s="60"/>
      <c r="SH12" s="60"/>
      <c r="SI12" s="60"/>
      <c r="SJ12" s="60"/>
      <c r="SK12" s="60"/>
      <c r="SL12" s="60"/>
      <c r="SM12" s="60"/>
      <c r="SN12" s="60"/>
      <c r="SO12" s="60"/>
      <c r="SP12" s="60"/>
      <c r="SQ12" s="60"/>
      <c r="SR12" s="60"/>
      <c r="SS12" s="60"/>
      <c r="ST12" s="60"/>
      <c r="SU12" s="60"/>
      <c r="SV12" s="60"/>
      <c r="SW12" s="60"/>
      <c r="SX12" s="60"/>
      <c r="SY12" s="60"/>
      <c r="SZ12" s="60"/>
      <c r="TA12" s="60"/>
      <c r="TB12" s="60"/>
      <c r="TC12" s="60"/>
      <c r="TD12" s="60"/>
      <c r="TE12" s="60"/>
    </row>
    <row r="13" spans="1:525" s="68" customFormat="1" ht="25.5" customHeight="1" x14ac:dyDescent="0.25">
      <c r="A13" s="245" t="s">
        <v>16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7"/>
      <c r="P13" s="251" t="s">
        <v>17</v>
      </c>
      <c r="Q13" s="251" t="s">
        <v>18</v>
      </c>
      <c r="R13" s="253" t="s">
        <v>19</v>
      </c>
      <c r="S13" s="255" t="s">
        <v>20</v>
      </c>
      <c r="T13" s="257" t="s">
        <v>21</v>
      </c>
      <c r="U13" s="261" t="s">
        <v>22</v>
      </c>
      <c r="V13" s="279" t="s">
        <v>23</v>
      </c>
      <c r="W13" s="66"/>
      <c r="X13" s="281" t="s">
        <v>24</v>
      </c>
      <c r="Y13" s="277" t="s">
        <v>25</v>
      </c>
      <c r="Z13" s="251" t="s">
        <v>26</v>
      </c>
      <c r="AA13" s="251" t="s">
        <v>27</v>
      </c>
      <c r="AB13" s="277" t="s">
        <v>28</v>
      </c>
      <c r="AC13" s="277" t="s">
        <v>29</v>
      </c>
      <c r="AD13" s="277" t="s">
        <v>30</v>
      </c>
      <c r="AE13" s="277" t="s">
        <v>31</v>
      </c>
      <c r="AF13" s="277" t="s">
        <v>32</v>
      </c>
      <c r="AG13" s="277" t="s">
        <v>33</v>
      </c>
      <c r="AH13" s="253" t="s">
        <v>34</v>
      </c>
      <c r="AI13" s="273" t="s">
        <v>35</v>
      </c>
      <c r="AJ13" s="275" t="s">
        <v>36</v>
      </c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  <c r="JA13" s="67"/>
      <c r="JB13" s="67"/>
      <c r="JC13" s="67"/>
      <c r="JD13" s="67"/>
      <c r="JE13" s="67"/>
      <c r="JF13" s="67"/>
      <c r="JG13" s="67"/>
      <c r="JH13" s="67"/>
      <c r="JI13" s="67"/>
      <c r="JJ13" s="67"/>
      <c r="JK13" s="67"/>
      <c r="JL13" s="67"/>
      <c r="JM13" s="67"/>
      <c r="JN13" s="67"/>
      <c r="JO13" s="67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I13" s="67"/>
      <c r="LJ13" s="67"/>
      <c r="LK13" s="67"/>
      <c r="LL13" s="67"/>
      <c r="LM13" s="67"/>
      <c r="LN13" s="67"/>
      <c r="LO13" s="67"/>
      <c r="LP13" s="67"/>
      <c r="LQ13" s="67"/>
      <c r="LR13" s="67"/>
      <c r="LS13" s="67"/>
      <c r="LT13" s="67"/>
      <c r="LU13" s="67"/>
      <c r="LV13" s="67"/>
      <c r="LW13" s="67"/>
      <c r="LX13" s="67"/>
      <c r="LY13" s="67"/>
      <c r="LZ13" s="67"/>
      <c r="MA13" s="67"/>
      <c r="MB13" s="67"/>
      <c r="MC13" s="67"/>
      <c r="MD13" s="67"/>
      <c r="ME13" s="67"/>
      <c r="MF13" s="67"/>
      <c r="MG13" s="67"/>
      <c r="MH13" s="67"/>
      <c r="MI13" s="67"/>
      <c r="MJ13" s="67"/>
      <c r="MK13" s="67"/>
      <c r="ML13" s="67"/>
      <c r="MM13" s="67"/>
      <c r="MN13" s="67"/>
      <c r="MO13" s="67"/>
      <c r="MP13" s="67"/>
      <c r="MQ13" s="67"/>
      <c r="MR13" s="67"/>
      <c r="MS13" s="67"/>
      <c r="MT13" s="67"/>
      <c r="MU13" s="67"/>
      <c r="MV13" s="67"/>
      <c r="MW13" s="67"/>
      <c r="MX13" s="67"/>
      <c r="MY13" s="67"/>
      <c r="MZ13" s="67"/>
      <c r="NA13" s="67"/>
      <c r="NB13" s="67"/>
      <c r="NC13" s="67"/>
      <c r="ND13" s="67"/>
      <c r="NE13" s="67"/>
      <c r="NF13" s="67"/>
      <c r="NG13" s="67"/>
      <c r="NH13" s="67"/>
      <c r="NI13" s="67"/>
      <c r="NJ13" s="67"/>
      <c r="NK13" s="67"/>
      <c r="NL13" s="67"/>
      <c r="NM13" s="67"/>
      <c r="NN13" s="67"/>
      <c r="NO13" s="67"/>
      <c r="NP13" s="67"/>
      <c r="NQ13" s="67"/>
      <c r="NR13" s="67"/>
      <c r="NS13" s="67"/>
      <c r="NT13" s="67"/>
      <c r="NU13" s="67"/>
      <c r="NV13" s="67"/>
      <c r="NW13" s="67"/>
      <c r="NX13" s="67"/>
      <c r="NY13" s="67"/>
      <c r="NZ13" s="67"/>
      <c r="OA13" s="67"/>
      <c r="OB13" s="67"/>
      <c r="OC13" s="67"/>
      <c r="OD13" s="67"/>
      <c r="OE13" s="67"/>
      <c r="OF13" s="67"/>
      <c r="OG13" s="67"/>
      <c r="OH13" s="67"/>
      <c r="OI13" s="67"/>
      <c r="OJ13" s="67"/>
      <c r="OK13" s="67"/>
      <c r="OL13" s="67"/>
      <c r="OM13" s="67"/>
      <c r="ON13" s="67"/>
      <c r="OO13" s="67"/>
      <c r="OP13" s="67"/>
      <c r="OQ13" s="67"/>
      <c r="OR13" s="67"/>
      <c r="OS13" s="67"/>
      <c r="OT13" s="67"/>
      <c r="OU13" s="67"/>
      <c r="OV13" s="67"/>
      <c r="OW13" s="67"/>
      <c r="OX13" s="67"/>
      <c r="OY13" s="67"/>
      <c r="OZ13" s="67"/>
      <c r="PA13" s="67"/>
      <c r="PB13" s="67"/>
      <c r="PC13" s="67"/>
      <c r="PD13" s="67"/>
      <c r="PE13" s="67"/>
      <c r="PF13" s="67"/>
      <c r="PG13" s="67"/>
      <c r="PH13" s="67"/>
      <c r="PI13" s="67"/>
      <c r="PJ13" s="67"/>
      <c r="PK13" s="67"/>
      <c r="PL13" s="67"/>
      <c r="PM13" s="67"/>
      <c r="PN13" s="67"/>
      <c r="PO13" s="67"/>
      <c r="PP13" s="67"/>
      <c r="PQ13" s="67"/>
      <c r="PR13" s="67"/>
      <c r="PS13" s="67"/>
      <c r="PT13" s="67"/>
      <c r="PU13" s="67"/>
      <c r="PV13" s="67"/>
      <c r="PW13" s="67"/>
      <c r="PX13" s="67"/>
      <c r="PY13" s="67"/>
      <c r="PZ13" s="67"/>
      <c r="QA13" s="67"/>
      <c r="QB13" s="67"/>
      <c r="QC13" s="67"/>
      <c r="QD13" s="67"/>
      <c r="QE13" s="67"/>
      <c r="QF13" s="67"/>
      <c r="QG13" s="67"/>
      <c r="QH13" s="67"/>
      <c r="QI13" s="67"/>
      <c r="QJ13" s="67"/>
      <c r="QK13" s="67"/>
      <c r="QL13" s="67"/>
      <c r="QM13" s="67"/>
      <c r="QN13" s="67"/>
      <c r="QO13" s="67"/>
      <c r="QP13" s="67"/>
      <c r="QQ13" s="67"/>
      <c r="QR13" s="67"/>
      <c r="QS13" s="67"/>
      <c r="QT13" s="67"/>
      <c r="QU13" s="67"/>
      <c r="QV13" s="67"/>
      <c r="QW13" s="67"/>
      <c r="QX13" s="67"/>
      <c r="QY13" s="67"/>
      <c r="QZ13" s="67"/>
      <c r="RA13" s="67"/>
      <c r="RB13" s="67"/>
      <c r="RC13" s="67"/>
      <c r="RD13" s="67"/>
      <c r="RE13" s="67"/>
      <c r="RF13" s="67"/>
      <c r="RG13" s="67"/>
      <c r="RH13" s="67"/>
      <c r="RI13" s="67"/>
      <c r="RJ13" s="67"/>
      <c r="RK13" s="67"/>
      <c r="RL13" s="67"/>
      <c r="RM13" s="67"/>
      <c r="RN13" s="67"/>
      <c r="RO13" s="67"/>
      <c r="RP13" s="67"/>
      <c r="RQ13" s="67"/>
      <c r="RR13" s="67"/>
      <c r="RS13" s="67"/>
      <c r="RT13" s="67"/>
      <c r="RU13" s="67"/>
      <c r="RV13" s="67"/>
      <c r="RW13" s="67"/>
      <c r="RX13" s="67"/>
      <c r="RY13" s="67"/>
      <c r="RZ13" s="67"/>
      <c r="SA13" s="67"/>
      <c r="SB13" s="67"/>
      <c r="SC13" s="67"/>
      <c r="SD13" s="67"/>
      <c r="SE13" s="67"/>
      <c r="SF13" s="67"/>
      <c r="SG13" s="67"/>
      <c r="SH13" s="67"/>
      <c r="SI13" s="67"/>
      <c r="SJ13" s="67"/>
      <c r="SK13" s="67"/>
      <c r="SL13" s="67"/>
      <c r="SM13" s="67"/>
      <c r="SN13" s="67"/>
      <c r="SO13" s="67"/>
      <c r="SP13" s="67"/>
      <c r="SQ13" s="67"/>
      <c r="SR13" s="67"/>
      <c r="SS13" s="67"/>
      <c r="ST13" s="67"/>
      <c r="SU13" s="67"/>
      <c r="SV13" s="67"/>
      <c r="SW13" s="67"/>
      <c r="SX13" s="67"/>
      <c r="SY13" s="67"/>
      <c r="SZ13" s="67"/>
      <c r="TA13" s="67"/>
      <c r="TB13" s="67"/>
      <c r="TC13" s="67"/>
      <c r="TD13" s="67"/>
      <c r="TE13" s="67"/>
    </row>
    <row r="14" spans="1:525" s="68" customFormat="1" ht="31.7" customHeight="1" x14ac:dyDescent="0.25">
      <c r="A14" s="248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50"/>
      <c r="P14" s="252"/>
      <c r="Q14" s="252"/>
      <c r="R14" s="254"/>
      <c r="S14" s="256"/>
      <c r="T14" s="258"/>
      <c r="U14" s="262"/>
      <c r="V14" s="280"/>
      <c r="W14" s="69"/>
      <c r="X14" s="282"/>
      <c r="Y14" s="278"/>
      <c r="Z14" s="252"/>
      <c r="AA14" s="252"/>
      <c r="AB14" s="278"/>
      <c r="AC14" s="278"/>
      <c r="AD14" s="278"/>
      <c r="AE14" s="278"/>
      <c r="AF14" s="278"/>
      <c r="AG14" s="278"/>
      <c r="AH14" s="254"/>
      <c r="AI14" s="274"/>
      <c r="AJ14" s="276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I14" s="67"/>
      <c r="LJ14" s="67"/>
      <c r="LK14" s="67"/>
      <c r="LL14" s="67"/>
      <c r="LM14" s="67"/>
      <c r="LN14" s="67"/>
      <c r="LO14" s="67"/>
      <c r="LP14" s="67"/>
      <c r="LQ14" s="67"/>
      <c r="LR14" s="67"/>
      <c r="LS14" s="67"/>
      <c r="LT14" s="67"/>
      <c r="LU14" s="67"/>
      <c r="LV14" s="67"/>
      <c r="LW14" s="67"/>
      <c r="LX14" s="67"/>
      <c r="LY14" s="67"/>
      <c r="LZ14" s="67"/>
      <c r="MA14" s="67"/>
      <c r="MB14" s="67"/>
      <c r="MC14" s="67"/>
      <c r="MD14" s="67"/>
      <c r="ME14" s="67"/>
      <c r="MF14" s="67"/>
      <c r="MG14" s="67"/>
      <c r="MH14" s="67"/>
      <c r="MI14" s="67"/>
      <c r="MJ14" s="67"/>
      <c r="MK14" s="67"/>
      <c r="ML14" s="67"/>
      <c r="MM14" s="67"/>
      <c r="MN14" s="67"/>
      <c r="MO14" s="67"/>
      <c r="MP14" s="67"/>
      <c r="MQ14" s="67"/>
      <c r="MR14" s="67"/>
      <c r="MS14" s="67"/>
      <c r="MT14" s="67"/>
      <c r="MU14" s="67"/>
      <c r="MV14" s="67"/>
      <c r="MW14" s="67"/>
      <c r="MX14" s="67"/>
      <c r="MY14" s="67"/>
      <c r="MZ14" s="67"/>
      <c r="NA14" s="67"/>
      <c r="NB14" s="67"/>
      <c r="NC14" s="67"/>
      <c r="ND14" s="67"/>
      <c r="NE14" s="67"/>
      <c r="NF14" s="67"/>
      <c r="NG14" s="67"/>
      <c r="NH14" s="67"/>
      <c r="NI14" s="67"/>
      <c r="NJ14" s="67"/>
      <c r="NK14" s="67"/>
      <c r="NL14" s="67"/>
      <c r="NM14" s="67"/>
      <c r="NN14" s="67"/>
      <c r="NO14" s="67"/>
      <c r="NP14" s="67"/>
      <c r="NQ14" s="67"/>
      <c r="NR14" s="67"/>
      <c r="NS14" s="67"/>
      <c r="NT14" s="67"/>
      <c r="NU14" s="67"/>
      <c r="NV14" s="67"/>
      <c r="NW14" s="67"/>
      <c r="NX14" s="67"/>
      <c r="NY14" s="67"/>
      <c r="NZ14" s="67"/>
      <c r="OA14" s="67"/>
      <c r="OB14" s="67"/>
      <c r="OC14" s="67"/>
      <c r="OD14" s="67"/>
      <c r="OE14" s="67"/>
      <c r="OF14" s="67"/>
      <c r="OG14" s="67"/>
      <c r="OH14" s="67"/>
      <c r="OI14" s="67"/>
      <c r="OJ14" s="67"/>
      <c r="OK14" s="67"/>
      <c r="OL14" s="67"/>
      <c r="OM14" s="67"/>
      <c r="ON14" s="67"/>
      <c r="OO14" s="67"/>
      <c r="OP14" s="67"/>
      <c r="OQ14" s="67"/>
      <c r="OR14" s="67"/>
      <c r="OS14" s="67"/>
      <c r="OT14" s="67"/>
      <c r="OU14" s="67"/>
      <c r="OV14" s="67"/>
      <c r="OW14" s="67"/>
      <c r="OX14" s="67"/>
      <c r="OY14" s="67"/>
      <c r="OZ14" s="67"/>
      <c r="PA14" s="67"/>
      <c r="PB14" s="67"/>
      <c r="PC14" s="67"/>
      <c r="PD14" s="67"/>
      <c r="PE14" s="67"/>
      <c r="PF14" s="67"/>
      <c r="PG14" s="67"/>
      <c r="PH14" s="67"/>
      <c r="PI14" s="67"/>
      <c r="PJ14" s="67"/>
      <c r="PK14" s="67"/>
      <c r="PL14" s="67"/>
      <c r="PM14" s="67"/>
      <c r="PN14" s="67"/>
      <c r="PO14" s="67"/>
      <c r="PP14" s="67"/>
      <c r="PQ14" s="67"/>
      <c r="PR14" s="67"/>
      <c r="PS14" s="67"/>
      <c r="PT14" s="67"/>
      <c r="PU14" s="67"/>
      <c r="PV14" s="67"/>
      <c r="PW14" s="67"/>
      <c r="PX14" s="67"/>
      <c r="PY14" s="67"/>
      <c r="PZ14" s="67"/>
      <c r="QA14" s="67"/>
      <c r="QB14" s="67"/>
      <c r="QC14" s="67"/>
      <c r="QD14" s="67"/>
      <c r="QE14" s="67"/>
      <c r="QF14" s="67"/>
      <c r="QG14" s="67"/>
      <c r="QH14" s="67"/>
      <c r="QI14" s="67"/>
      <c r="QJ14" s="67"/>
      <c r="QK14" s="67"/>
      <c r="QL14" s="67"/>
      <c r="QM14" s="67"/>
      <c r="QN14" s="67"/>
      <c r="QO14" s="67"/>
      <c r="QP14" s="67"/>
      <c r="QQ14" s="67"/>
      <c r="QR14" s="67"/>
      <c r="QS14" s="67"/>
      <c r="QT14" s="67"/>
      <c r="QU14" s="67"/>
      <c r="QV14" s="67"/>
      <c r="QW14" s="67"/>
      <c r="QX14" s="67"/>
      <c r="QY14" s="67"/>
      <c r="QZ14" s="67"/>
      <c r="RA14" s="67"/>
      <c r="RB14" s="67"/>
      <c r="RC14" s="67"/>
      <c r="RD14" s="67"/>
      <c r="RE14" s="67"/>
      <c r="RF14" s="67"/>
      <c r="RG14" s="67"/>
      <c r="RH14" s="67"/>
      <c r="RI14" s="67"/>
      <c r="RJ14" s="67"/>
      <c r="RK14" s="67"/>
      <c r="RL14" s="67"/>
      <c r="RM14" s="67"/>
      <c r="RN14" s="67"/>
      <c r="RO14" s="67"/>
      <c r="RP14" s="67"/>
      <c r="RQ14" s="67"/>
      <c r="RR14" s="67"/>
      <c r="RS14" s="67"/>
      <c r="RT14" s="67"/>
      <c r="RU14" s="67"/>
      <c r="RV14" s="67"/>
      <c r="RW14" s="67"/>
      <c r="RX14" s="67"/>
      <c r="RY14" s="67"/>
      <c r="RZ14" s="67"/>
      <c r="SA14" s="67"/>
      <c r="SB14" s="67"/>
      <c r="SC14" s="67"/>
      <c r="SD14" s="67"/>
      <c r="SE14" s="67"/>
      <c r="SF14" s="67"/>
      <c r="SG14" s="67"/>
      <c r="SH14" s="67"/>
      <c r="SI14" s="67"/>
      <c r="SJ14" s="67"/>
      <c r="SK14" s="67"/>
      <c r="SL14" s="67"/>
      <c r="SM14" s="67"/>
      <c r="SN14" s="67"/>
      <c r="SO14" s="67"/>
      <c r="SP14" s="67"/>
      <c r="SQ14" s="67"/>
      <c r="SR14" s="67"/>
      <c r="SS14" s="67"/>
      <c r="ST14" s="67"/>
      <c r="SU14" s="67"/>
      <c r="SV14" s="67"/>
      <c r="SW14" s="67"/>
      <c r="SX14" s="67"/>
      <c r="SY14" s="67"/>
      <c r="SZ14" s="67"/>
      <c r="TA14" s="67"/>
      <c r="TB14" s="67"/>
      <c r="TC14" s="67"/>
      <c r="TD14" s="67"/>
      <c r="TE14" s="67"/>
    </row>
    <row r="15" spans="1:525" x14ac:dyDescent="0.2">
      <c r="A15" s="240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2"/>
      <c r="P15" s="70"/>
      <c r="Q15" s="71"/>
      <c r="R15" s="70"/>
      <c r="S15" s="72"/>
      <c r="T15" s="73"/>
      <c r="U15" s="74"/>
      <c r="V15" s="70"/>
      <c r="W15" s="75"/>
      <c r="X15" s="76"/>
      <c r="Y15" s="77"/>
      <c r="Z15" s="78"/>
      <c r="AA15" s="79"/>
      <c r="AB15" s="78"/>
      <c r="AC15" s="78"/>
      <c r="AD15" s="78"/>
      <c r="AE15" s="79"/>
      <c r="AF15" s="79"/>
      <c r="AG15" s="79"/>
      <c r="AH15" s="79"/>
      <c r="AI15" s="118"/>
      <c r="AJ15" s="80"/>
    </row>
    <row r="16" spans="1:525" s="130" customFormat="1" ht="15" x14ac:dyDescent="0.25">
      <c r="A16" s="223" t="s">
        <v>37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119"/>
      <c r="Q16" s="120"/>
      <c r="R16" s="119"/>
      <c r="S16" s="121"/>
      <c r="T16" s="243"/>
      <c r="U16" s="244"/>
      <c r="V16" s="119"/>
      <c r="W16" s="122"/>
      <c r="X16" s="123"/>
      <c r="Y16" s="124"/>
      <c r="Z16" s="125"/>
      <c r="AA16" s="126"/>
      <c r="AB16" s="125"/>
      <c r="AC16" s="125"/>
      <c r="AD16" s="125"/>
      <c r="AE16" s="126"/>
      <c r="AF16" s="126"/>
      <c r="AG16" s="126"/>
      <c r="AH16" s="126"/>
      <c r="AI16" s="201">
        <f>SUM(AH17:AH36)</f>
        <v>0</v>
      </c>
      <c r="AJ16" s="128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  <c r="IU16" s="129"/>
      <c r="IV16" s="129"/>
      <c r="IW16" s="129"/>
      <c r="IX16" s="129"/>
      <c r="IY16" s="129"/>
      <c r="IZ16" s="129"/>
      <c r="JA16" s="129"/>
      <c r="JB16" s="129"/>
      <c r="JC16" s="129"/>
      <c r="JD16" s="129"/>
      <c r="JE16" s="129"/>
      <c r="JF16" s="129"/>
      <c r="JG16" s="129"/>
      <c r="JH16" s="129"/>
      <c r="JI16" s="129"/>
      <c r="JJ16" s="129"/>
      <c r="JK16" s="129"/>
      <c r="JL16" s="129"/>
      <c r="JM16" s="129"/>
      <c r="JN16" s="129"/>
      <c r="JO16" s="129"/>
      <c r="JP16" s="129"/>
      <c r="JQ16" s="129"/>
      <c r="JR16" s="129"/>
      <c r="JS16" s="129"/>
      <c r="JT16" s="129"/>
      <c r="JU16" s="129"/>
      <c r="JV16" s="129"/>
      <c r="JW16" s="129"/>
      <c r="JX16" s="129"/>
      <c r="JY16" s="129"/>
      <c r="JZ16" s="129"/>
      <c r="KA16" s="129"/>
      <c r="KB16" s="129"/>
      <c r="KC16" s="129"/>
      <c r="KD16" s="129"/>
      <c r="KE16" s="129"/>
      <c r="KF16" s="129"/>
      <c r="KG16" s="129"/>
      <c r="KH16" s="129"/>
      <c r="KI16" s="129"/>
      <c r="KJ16" s="129"/>
      <c r="KK16" s="129"/>
      <c r="KL16" s="129"/>
      <c r="KM16" s="129"/>
      <c r="KN16" s="129"/>
      <c r="KO16" s="129"/>
      <c r="KP16" s="129"/>
      <c r="KQ16" s="129"/>
      <c r="KR16" s="129"/>
      <c r="KS16" s="129"/>
      <c r="KT16" s="129"/>
      <c r="KU16" s="129"/>
      <c r="KV16" s="129"/>
      <c r="KW16" s="129"/>
      <c r="KX16" s="129"/>
      <c r="KY16" s="129"/>
      <c r="KZ16" s="129"/>
      <c r="LA16" s="129"/>
      <c r="LB16" s="129"/>
      <c r="LC16" s="129"/>
      <c r="LD16" s="129"/>
      <c r="LE16" s="129"/>
      <c r="LF16" s="129"/>
      <c r="LG16" s="129"/>
      <c r="LH16" s="129"/>
      <c r="LI16" s="129"/>
      <c r="LJ16" s="129"/>
      <c r="LK16" s="129"/>
      <c r="LL16" s="129"/>
      <c r="LM16" s="129"/>
      <c r="LN16" s="129"/>
      <c r="LO16" s="129"/>
      <c r="LP16" s="129"/>
      <c r="LQ16" s="129"/>
      <c r="LR16" s="129"/>
      <c r="LS16" s="129"/>
      <c r="LT16" s="129"/>
      <c r="LU16" s="129"/>
      <c r="LV16" s="129"/>
      <c r="LW16" s="129"/>
      <c r="LX16" s="129"/>
      <c r="LY16" s="129"/>
      <c r="LZ16" s="129"/>
      <c r="MA16" s="129"/>
      <c r="MB16" s="129"/>
      <c r="MC16" s="129"/>
      <c r="MD16" s="129"/>
      <c r="ME16" s="129"/>
      <c r="MF16" s="129"/>
      <c r="MG16" s="129"/>
      <c r="MH16" s="129"/>
      <c r="MI16" s="129"/>
      <c r="MJ16" s="129"/>
      <c r="MK16" s="129"/>
      <c r="ML16" s="129"/>
      <c r="MM16" s="129"/>
      <c r="MN16" s="129"/>
      <c r="MO16" s="129"/>
      <c r="MP16" s="129"/>
      <c r="MQ16" s="129"/>
      <c r="MR16" s="129"/>
      <c r="MS16" s="129"/>
      <c r="MT16" s="129"/>
      <c r="MU16" s="129"/>
      <c r="MV16" s="129"/>
      <c r="MW16" s="129"/>
      <c r="MX16" s="129"/>
      <c r="MY16" s="129"/>
      <c r="MZ16" s="129"/>
      <c r="NA16" s="129"/>
      <c r="NB16" s="129"/>
      <c r="NC16" s="129"/>
      <c r="ND16" s="129"/>
      <c r="NE16" s="129"/>
      <c r="NF16" s="129"/>
      <c r="NG16" s="129"/>
      <c r="NH16" s="129"/>
      <c r="NI16" s="129"/>
      <c r="NJ16" s="129"/>
      <c r="NK16" s="129"/>
      <c r="NL16" s="129"/>
      <c r="NM16" s="129"/>
      <c r="NN16" s="129"/>
      <c r="NO16" s="129"/>
      <c r="NP16" s="129"/>
      <c r="NQ16" s="129"/>
      <c r="NR16" s="129"/>
      <c r="NS16" s="129"/>
      <c r="NT16" s="129"/>
      <c r="NU16" s="129"/>
      <c r="NV16" s="129"/>
      <c r="NW16" s="129"/>
      <c r="NX16" s="129"/>
      <c r="NY16" s="129"/>
      <c r="NZ16" s="129"/>
      <c r="OA16" s="129"/>
      <c r="OB16" s="129"/>
      <c r="OC16" s="129"/>
      <c r="OD16" s="129"/>
      <c r="OE16" s="129"/>
      <c r="OF16" s="129"/>
      <c r="OG16" s="129"/>
      <c r="OH16" s="129"/>
      <c r="OI16" s="129"/>
      <c r="OJ16" s="129"/>
      <c r="OK16" s="129"/>
      <c r="OL16" s="129"/>
      <c r="OM16" s="129"/>
      <c r="ON16" s="129"/>
      <c r="OO16" s="129"/>
      <c r="OP16" s="129"/>
      <c r="OQ16" s="129"/>
      <c r="OR16" s="129"/>
      <c r="OS16" s="129"/>
      <c r="OT16" s="129"/>
      <c r="OU16" s="129"/>
      <c r="OV16" s="129"/>
      <c r="OW16" s="129"/>
      <c r="OX16" s="129"/>
      <c r="OY16" s="129"/>
      <c r="OZ16" s="129"/>
      <c r="PA16" s="129"/>
      <c r="PB16" s="129"/>
      <c r="PC16" s="129"/>
      <c r="PD16" s="129"/>
      <c r="PE16" s="129"/>
      <c r="PF16" s="129"/>
      <c r="PG16" s="129"/>
      <c r="PH16" s="129"/>
      <c r="PI16" s="129"/>
      <c r="PJ16" s="129"/>
      <c r="PK16" s="129"/>
      <c r="PL16" s="129"/>
      <c r="PM16" s="129"/>
      <c r="PN16" s="129"/>
      <c r="PO16" s="129"/>
      <c r="PP16" s="129"/>
      <c r="PQ16" s="129"/>
      <c r="PR16" s="129"/>
      <c r="PS16" s="129"/>
      <c r="PT16" s="129"/>
      <c r="PU16" s="129"/>
      <c r="PV16" s="129"/>
      <c r="PW16" s="129"/>
      <c r="PX16" s="129"/>
      <c r="PY16" s="129"/>
      <c r="PZ16" s="129"/>
      <c r="QA16" s="129"/>
      <c r="QB16" s="129"/>
      <c r="QC16" s="129"/>
      <c r="QD16" s="129"/>
      <c r="QE16" s="129"/>
      <c r="QF16" s="129"/>
      <c r="QG16" s="129"/>
      <c r="QH16" s="129"/>
      <c r="QI16" s="129"/>
      <c r="QJ16" s="129"/>
      <c r="QK16" s="129"/>
      <c r="QL16" s="129"/>
      <c r="QM16" s="129"/>
      <c r="QN16" s="129"/>
      <c r="QO16" s="129"/>
      <c r="QP16" s="129"/>
      <c r="QQ16" s="129"/>
      <c r="QR16" s="129"/>
      <c r="QS16" s="129"/>
      <c r="QT16" s="129"/>
      <c r="QU16" s="129"/>
      <c r="QV16" s="129"/>
      <c r="QW16" s="129"/>
      <c r="QX16" s="129"/>
      <c r="QY16" s="129"/>
      <c r="QZ16" s="129"/>
      <c r="RA16" s="129"/>
      <c r="RB16" s="129"/>
      <c r="RC16" s="129"/>
      <c r="RD16" s="129"/>
      <c r="RE16" s="129"/>
      <c r="RF16" s="129"/>
      <c r="RG16" s="129"/>
      <c r="RH16" s="129"/>
      <c r="RI16" s="129"/>
      <c r="RJ16" s="129"/>
      <c r="RK16" s="129"/>
      <c r="RL16" s="129"/>
      <c r="RM16" s="129"/>
      <c r="RN16" s="129"/>
      <c r="RO16" s="129"/>
      <c r="RP16" s="129"/>
      <c r="RQ16" s="129"/>
      <c r="RR16" s="129"/>
      <c r="RS16" s="129"/>
      <c r="RT16" s="129"/>
      <c r="RU16" s="129"/>
      <c r="RV16" s="129"/>
      <c r="RW16" s="129"/>
      <c r="RX16" s="129"/>
      <c r="RY16" s="129"/>
      <c r="RZ16" s="129"/>
      <c r="SA16" s="129"/>
      <c r="SB16" s="129"/>
      <c r="SC16" s="129"/>
      <c r="SD16" s="129"/>
      <c r="SE16" s="129"/>
      <c r="SF16" s="129"/>
      <c r="SG16" s="129"/>
      <c r="SH16" s="129"/>
      <c r="SI16" s="129"/>
      <c r="SJ16" s="129"/>
      <c r="SK16" s="129"/>
      <c r="SL16" s="129"/>
      <c r="SM16" s="129"/>
      <c r="SN16" s="129"/>
      <c r="SO16" s="129"/>
      <c r="SP16" s="129"/>
      <c r="SQ16" s="129"/>
      <c r="SR16" s="129"/>
      <c r="SS16" s="129"/>
      <c r="ST16" s="129"/>
      <c r="SU16" s="129"/>
      <c r="SV16" s="129"/>
      <c r="SW16" s="129"/>
      <c r="SX16" s="129"/>
      <c r="SY16" s="129"/>
      <c r="SZ16" s="129"/>
      <c r="TA16" s="129"/>
      <c r="TB16" s="129"/>
      <c r="TC16" s="129"/>
      <c r="TD16" s="129"/>
      <c r="TE16" s="129"/>
    </row>
    <row r="17" spans="1:36" s="144" customFormat="1" ht="15" x14ac:dyDescent="0.25">
      <c r="A17" s="213" t="s">
        <v>38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5"/>
      <c r="P17" s="131"/>
      <c r="Q17" s="132"/>
      <c r="R17" s="133"/>
      <c r="S17" s="185">
        <f t="shared" ref="S17:S57" si="0">+P17*R17</f>
        <v>0</v>
      </c>
      <c r="T17" s="146"/>
      <c r="U17" s="203"/>
      <c r="V17" s="193"/>
      <c r="W17" s="122"/>
      <c r="X17" s="137"/>
      <c r="Y17" s="138"/>
      <c r="Z17" s="139"/>
      <c r="AA17" s="140"/>
      <c r="AB17" s="138"/>
      <c r="AC17" s="138"/>
      <c r="AD17" s="138"/>
      <c r="AE17" s="141"/>
      <c r="AF17" s="140"/>
      <c r="AG17" s="140"/>
      <c r="AH17" s="178">
        <f t="shared" ref="AH17:AH139" si="1">SUM(X17:AG17)</f>
        <v>0</v>
      </c>
      <c r="AI17" s="198"/>
      <c r="AJ17" s="177"/>
    </row>
    <row r="18" spans="1:36" s="144" customFormat="1" ht="15" x14ac:dyDescent="0.25">
      <c r="A18" s="213" t="s">
        <v>39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5"/>
      <c r="P18" s="131"/>
      <c r="Q18" s="132"/>
      <c r="R18" s="133"/>
      <c r="S18" s="185">
        <f t="shared" si="0"/>
        <v>0</v>
      </c>
      <c r="T18" s="146"/>
      <c r="U18" s="203"/>
      <c r="V18" s="193"/>
      <c r="W18" s="122"/>
      <c r="X18" s="145"/>
      <c r="Y18" s="138"/>
      <c r="Z18" s="138"/>
      <c r="AA18" s="140"/>
      <c r="AB18" s="138"/>
      <c r="AC18" s="138"/>
      <c r="AD18" s="138"/>
      <c r="AE18" s="140"/>
      <c r="AF18" s="140"/>
      <c r="AG18" s="140"/>
      <c r="AH18" s="178">
        <f t="shared" si="1"/>
        <v>0</v>
      </c>
      <c r="AI18" s="199"/>
      <c r="AJ18" s="177"/>
    </row>
    <row r="19" spans="1:36" s="144" customFormat="1" ht="15" x14ac:dyDescent="0.25">
      <c r="A19" s="213" t="s">
        <v>40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131"/>
      <c r="Q19" s="132"/>
      <c r="R19" s="133"/>
      <c r="S19" s="185">
        <f t="shared" si="0"/>
        <v>0</v>
      </c>
      <c r="T19" s="146"/>
      <c r="U19" s="203"/>
      <c r="V19" s="193"/>
      <c r="W19" s="122"/>
      <c r="X19" s="145"/>
      <c r="Y19" s="138"/>
      <c r="Z19" s="138"/>
      <c r="AA19" s="140"/>
      <c r="AB19" s="138"/>
      <c r="AC19" s="138"/>
      <c r="AD19" s="138"/>
      <c r="AE19" s="140"/>
      <c r="AF19" s="140"/>
      <c r="AG19" s="140"/>
      <c r="AH19" s="178">
        <f t="shared" si="1"/>
        <v>0</v>
      </c>
      <c r="AI19" s="199"/>
      <c r="AJ19" s="177"/>
    </row>
    <row r="20" spans="1:36" s="144" customFormat="1" ht="15" x14ac:dyDescent="0.25">
      <c r="A20" s="213" t="s">
        <v>41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5"/>
      <c r="P20" s="131"/>
      <c r="Q20" s="132"/>
      <c r="R20" s="133"/>
      <c r="S20" s="185">
        <f t="shared" si="0"/>
        <v>0</v>
      </c>
      <c r="T20" s="146"/>
      <c r="U20" s="203"/>
      <c r="V20" s="193"/>
      <c r="W20" s="122"/>
      <c r="X20" s="145"/>
      <c r="Y20" s="138"/>
      <c r="Z20" s="138"/>
      <c r="AA20" s="140"/>
      <c r="AB20" s="138"/>
      <c r="AC20" s="138"/>
      <c r="AD20" s="138"/>
      <c r="AE20" s="140"/>
      <c r="AF20" s="140"/>
      <c r="AG20" s="140"/>
      <c r="AH20" s="178">
        <f t="shared" si="1"/>
        <v>0</v>
      </c>
      <c r="AI20" s="199"/>
      <c r="AJ20" s="177"/>
    </row>
    <row r="21" spans="1:36" s="144" customFormat="1" ht="15" x14ac:dyDescent="0.25">
      <c r="A21" s="213" t="s">
        <v>42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P21" s="131"/>
      <c r="Q21" s="132"/>
      <c r="R21" s="133"/>
      <c r="S21" s="185">
        <f t="shared" si="0"/>
        <v>0</v>
      </c>
      <c r="T21" s="146"/>
      <c r="U21" s="203"/>
      <c r="V21" s="193"/>
      <c r="W21" s="122"/>
      <c r="X21" s="145"/>
      <c r="Y21" s="138"/>
      <c r="Z21" s="138"/>
      <c r="AA21" s="140"/>
      <c r="AB21" s="138"/>
      <c r="AC21" s="138"/>
      <c r="AD21" s="138"/>
      <c r="AE21" s="140"/>
      <c r="AF21" s="140"/>
      <c r="AG21" s="140"/>
      <c r="AH21" s="178">
        <f t="shared" si="1"/>
        <v>0</v>
      </c>
      <c r="AI21" s="199"/>
      <c r="AJ21" s="177"/>
    </row>
    <row r="22" spans="1:36" s="144" customFormat="1" ht="15" x14ac:dyDescent="0.25">
      <c r="A22" s="213" t="s">
        <v>43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5"/>
      <c r="P22" s="131"/>
      <c r="Q22" s="132"/>
      <c r="R22" s="133"/>
      <c r="S22" s="185">
        <f t="shared" si="0"/>
        <v>0</v>
      </c>
      <c r="T22" s="146"/>
      <c r="U22" s="203"/>
      <c r="V22" s="193"/>
      <c r="W22" s="122"/>
      <c r="X22" s="145"/>
      <c r="Y22" s="138"/>
      <c r="Z22" s="138"/>
      <c r="AA22" s="140"/>
      <c r="AB22" s="138"/>
      <c r="AC22" s="138"/>
      <c r="AD22" s="138"/>
      <c r="AE22" s="140"/>
      <c r="AF22" s="140"/>
      <c r="AG22" s="140"/>
      <c r="AH22" s="178">
        <f t="shared" si="1"/>
        <v>0</v>
      </c>
      <c r="AI22" s="199"/>
      <c r="AJ22" s="177"/>
    </row>
    <row r="23" spans="1:36" s="144" customFormat="1" ht="15" x14ac:dyDescent="0.25">
      <c r="A23" s="213" t="s">
        <v>44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131"/>
      <c r="Q23" s="132"/>
      <c r="R23" s="133"/>
      <c r="S23" s="185">
        <f t="shared" si="0"/>
        <v>0</v>
      </c>
      <c r="T23" s="146"/>
      <c r="U23" s="203"/>
      <c r="V23" s="193"/>
      <c r="W23" s="122"/>
      <c r="X23" s="145"/>
      <c r="Y23" s="138"/>
      <c r="Z23" s="138"/>
      <c r="AA23" s="140"/>
      <c r="AB23" s="138"/>
      <c r="AC23" s="138"/>
      <c r="AD23" s="138"/>
      <c r="AE23" s="140"/>
      <c r="AF23" s="140"/>
      <c r="AG23" s="140"/>
      <c r="AH23" s="178">
        <f t="shared" si="1"/>
        <v>0</v>
      </c>
      <c r="AI23" s="199"/>
      <c r="AJ23" s="177"/>
    </row>
    <row r="24" spans="1:36" s="144" customFormat="1" ht="15" x14ac:dyDescent="0.25">
      <c r="A24" s="213" t="s">
        <v>45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P24" s="131"/>
      <c r="Q24" s="132"/>
      <c r="R24" s="133"/>
      <c r="S24" s="185">
        <f t="shared" si="0"/>
        <v>0</v>
      </c>
      <c r="T24" s="146"/>
      <c r="U24" s="203"/>
      <c r="V24" s="193"/>
      <c r="W24" s="122"/>
      <c r="X24" s="145"/>
      <c r="Y24" s="138"/>
      <c r="Z24" s="138"/>
      <c r="AA24" s="140"/>
      <c r="AB24" s="138"/>
      <c r="AC24" s="138"/>
      <c r="AD24" s="138"/>
      <c r="AE24" s="140"/>
      <c r="AF24" s="140"/>
      <c r="AG24" s="140"/>
      <c r="AH24" s="178">
        <f t="shared" si="1"/>
        <v>0</v>
      </c>
      <c r="AI24" s="199"/>
      <c r="AJ24" s="177"/>
    </row>
    <row r="25" spans="1:36" s="144" customFormat="1" ht="15" x14ac:dyDescent="0.25">
      <c r="A25" s="213" t="s">
        <v>46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P25" s="131"/>
      <c r="Q25" s="132"/>
      <c r="R25" s="133"/>
      <c r="S25" s="185">
        <f t="shared" si="0"/>
        <v>0</v>
      </c>
      <c r="T25" s="146"/>
      <c r="U25" s="203"/>
      <c r="V25" s="193"/>
      <c r="W25" s="122"/>
      <c r="X25" s="145"/>
      <c r="Y25" s="138"/>
      <c r="Z25" s="138"/>
      <c r="AA25" s="140"/>
      <c r="AB25" s="138"/>
      <c r="AC25" s="138"/>
      <c r="AD25" s="138"/>
      <c r="AE25" s="140"/>
      <c r="AF25" s="140"/>
      <c r="AG25" s="141"/>
      <c r="AH25" s="178">
        <f t="shared" si="1"/>
        <v>0</v>
      </c>
      <c r="AI25" s="199"/>
      <c r="AJ25" s="177"/>
    </row>
    <row r="26" spans="1:36" s="144" customFormat="1" ht="15" x14ac:dyDescent="0.25">
      <c r="A26" s="213" t="s">
        <v>47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5"/>
      <c r="P26" s="131"/>
      <c r="Q26" s="132"/>
      <c r="R26" s="133"/>
      <c r="S26" s="185">
        <f t="shared" si="0"/>
        <v>0</v>
      </c>
      <c r="T26" s="146"/>
      <c r="U26" s="203"/>
      <c r="V26" s="193"/>
      <c r="W26" s="122"/>
      <c r="X26" s="145"/>
      <c r="Y26" s="138"/>
      <c r="Z26" s="138"/>
      <c r="AA26" s="140"/>
      <c r="AB26" s="139"/>
      <c r="AC26" s="138"/>
      <c r="AD26" s="138"/>
      <c r="AE26" s="140"/>
      <c r="AF26" s="140"/>
      <c r="AG26" s="140"/>
      <c r="AH26" s="178">
        <f t="shared" si="1"/>
        <v>0</v>
      </c>
      <c r="AI26" s="199"/>
      <c r="AJ26" s="177"/>
    </row>
    <row r="27" spans="1:36" s="144" customFormat="1" ht="15" x14ac:dyDescent="0.25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5"/>
      <c r="P27" s="131"/>
      <c r="Q27" s="132"/>
      <c r="R27" s="133"/>
      <c r="S27" s="185">
        <f t="shared" si="0"/>
        <v>0</v>
      </c>
      <c r="T27" s="146"/>
      <c r="U27" s="203"/>
      <c r="V27" s="193"/>
      <c r="W27" s="122"/>
      <c r="X27" s="145"/>
      <c r="Y27" s="138"/>
      <c r="Z27" s="138"/>
      <c r="AA27" s="140"/>
      <c r="AB27" s="139"/>
      <c r="AC27" s="138"/>
      <c r="AD27" s="138"/>
      <c r="AE27" s="140"/>
      <c r="AF27" s="140"/>
      <c r="AG27" s="140"/>
      <c r="AH27" s="178">
        <f t="shared" si="1"/>
        <v>0</v>
      </c>
      <c r="AI27" s="199"/>
      <c r="AJ27" s="177"/>
    </row>
    <row r="28" spans="1:36" s="144" customFormat="1" ht="15" x14ac:dyDescent="0.25">
      <c r="A28" s="213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5"/>
      <c r="P28" s="131"/>
      <c r="Q28" s="132"/>
      <c r="R28" s="133"/>
      <c r="S28" s="185">
        <f t="shared" si="0"/>
        <v>0</v>
      </c>
      <c r="T28" s="146"/>
      <c r="U28" s="203"/>
      <c r="V28" s="193"/>
      <c r="W28" s="122"/>
      <c r="X28" s="145"/>
      <c r="Y28" s="138"/>
      <c r="Z28" s="138"/>
      <c r="AA28" s="140"/>
      <c r="AB28" s="139"/>
      <c r="AC28" s="138"/>
      <c r="AD28" s="138"/>
      <c r="AE28" s="140"/>
      <c r="AF28" s="140"/>
      <c r="AG28" s="140"/>
      <c r="AH28" s="178">
        <f t="shared" si="1"/>
        <v>0</v>
      </c>
      <c r="AI28" s="199"/>
      <c r="AJ28" s="177"/>
    </row>
    <row r="29" spans="1:36" s="144" customFormat="1" ht="15" x14ac:dyDescent="0.2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5"/>
      <c r="P29" s="131"/>
      <c r="Q29" s="132"/>
      <c r="R29" s="133"/>
      <c r="S29" s="185">
        <f t="shared" si="0"/>
        <v>0</v>
      </c>
      <c r="T29" s="146"/>
      <c r="U29" s="203"/>
      <c r="V29" s="193"/>
      <c r="W29" s="122"/>
      <c r="X29" s="145"/>
      <c r="Y29" s="138"/>
      <c r="Z29" s="138"/>
      <c r="AA29" s="140"/>
      <c r="AB29" s="139"/>
      <c r="AC29" s="138"/>
      <c r="AD29" s="138"/>
      <c r="AE29" s="140"/>
      <c r="AF29" s="140"/>
      <c r="AG29" s="140"/>
      <c r="AH29" s="178">
        <f t="shared" si="1"/>
        <v>0</v>
      </c>
      <c r="AI29" s="199"/>
      <c r="AJ29" s="177"/>
    </row>
    <row r="30" spans="1:36" s="144" customFormat="1" ht="15" x14ac:dyDescent="0.25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5"/>
      <c r="P30" s="131"/>
      <c r="Q30" s="132"/>
      <c r="R30" s="133"/>
      <c r="S30" s="185">
        <f t="shared" si="0"/>
        <v>0</v>
      </c>
      <c r="T30" s="146"/>
      <c r="U30" s="203"/>
      <c r="V30" s="193"/>
      <c r="W30" s="122"/>
      <c r="X30" s="145"/>
      <c r="Y30" s="138"/>
      <c r="Z30" s="138"/>
      <c r="AA30" s="140"/>
      <c r="AB30" s="139"/>
      <c r="AC30" s="138"/>
      <c r="AD30" s="138"/>
      <c r="AE30" s="140"/>
      <c r="AF30" s="140"/>
      <c r="AG30" s="140"/>
      <c r="AH30" s="178">
        <f t="shared" si="1"/>
        <v>0</v>
      </c>
      <c r="AI30" s="199"/>
      <c r="AJ30" s="177"/>
    </row>
    <row r="31" spans="1:36" s="144" customFormat="1" ht="15" x14ac:dyDescent="0.2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5"/>
      <c r="P31" s="131"/>
      <c r="Q31" s="132"/>
      <c r="R31" s="133"/>
      <c r="S31" s="185">
        <f t="shared" si="0"/>
        <v>0</v>
      </c>
      <c r="T31" s="146"/>
      <c r="U31" s="203"/>
      <c r="V31" s="193"/>
      <c r="W31" s="122"/>
      <c r="X31" s="145"/>
      <c r="Y31" s="138"/>
      <c r="Z31" s="138"/>
      <c r="AA31" s="140"/>
      <c r="AB31" s="139"/>
      <c r="AC31" s="138"/>
      <c r="AD31" s="138"/>
      <c r="AE31" s="140"/>
      <c r="AF31" s="140"/>
      <c r="AG31" s="140"/>
      <c r="AH31" s="178">
        <f t="shared" si="1"/>
        <v>0</v>
      </c>
      <c r="AI31" s="199"/>
      <c r="AJ31" s="177"/>
    </row>
    <row r="32" spans="1:36" s="144" customFormat="1" ht="15" x14ac:dyDescent="0.25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5"/>
      <c r="P32" s="131"/>
      <c r="Q32" s="132"/>
      <c r="R32" s="133"/>
      <c r="S32" s="185">
        <f t="shared" si="0"/>
        <v>0</v>
      </c>
      <c r="T32" s="146"/>
      <c r="U32" s="203"/>
      <c r="V32" s="194"/>
      <c r="W32" s="122"/>
      <c r="X32" s="145"/>
      <c r="Y32" s="138"/>
      <c r="Z32" s="138"/>
      <c r="AA32" s="140"/>
      <c r="AB32" s="139"/>
      <c r="AC32" s="138"/>
      <c r="AD32" s="138"/>
      <c r="AE32" s="140"/>
      <c r="AF32" s="140"/>
      <c r="AG32" s="141"/>
      <c r="AH32" s="178">
        <f t="shared" si="1"/>
        <v>0</v>
      </c>
      <c r="AI32" s="199"/>
      <c r="AJ32" s="177"/>
    </row>
    <row r="33" spans="1:36" s="144" customFormat="1" ht="15" x14ac:dyDescent="0.25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131"/>
      <c r="Q33" s="132"/>
      <c r="R33" s="133"/>
      <c r="S33" s="185">
        <f t="shared" si="0"/>
        <v>0</v>
      </c>
      <c r="T33" s="146"/>
      <c r="U33" s="203"/>
      <c r="V33" s="193"/>
      <c r="W33" s="122"/>
      <c r="X33" s="145"/>
      <c r="Y33" s="138"/>
      <c r="Z33" s="138"/>
      <c r="AA33" s="140"/>
      <c r="AB33" s="138"/>
      <c r="AC33" s="138"/>
      <c r="AD33" s="139"/>
      <c r="AE33" s="140"/>
      <c r="AF33" s="140"/>
      <c r="AG33" s="140"/>
      <c r="AH33" s="178">
        <f t="shared" si="1"/>
        <v>0</v>
      </c>
      <c r="AI33" s="199"/>
      <c r="AJ33" s="177"/>
    </row>
    <row r="34" spans="1:36" s="144" customFormat="1" ht="15" x14ac:dyDescent="0.25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5"/>
      <c r="P34" s="131"/>
      <c r="Q34" s="132"/>
      <c r="R34" s="133"/>
      <c r="S34" s="185">
        <f t="shared" si="0"/>
        <v>0</v>
      </c>
      <c r="T34" s="146"/>
      <c r="U34" s="203"/>
      <c r="V34" s="193"/>
      <c r="W34" s="122"/>
      <c r="X34" s="145"/>
      <c r="Y34" s="138"/>
      <c r="Z34" s="138"/>
      <c r="AA34" s="140"/>
      <c r="AB34" s="138"/>
      <c r="AC34" s="138"/>
      <c r="AD34" s="138"/>
      <c r="AE34" s="140"/>
      <c r="AF34" s="140"/>
      <c r="AG34" s="140"/>
      <c r="AH34" s="178">
        <f t="shared" si="1"/>
        <v>0</v>
      </c>
      <c r="AI34" s="199"/>
      <c r="AJ34" s="177"/>
    </row>
    <row r="35" spans="1:36" s="144" customFormat="1" ht="15" x14ac:dyDescent="0.25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5"/>
      <c r="P35" s="131"/>
      <c r="Q35" s="132"/>
      <c r="R35" s="133"/>
      <c r="S35" s="185">
        <f t="shared" si="0"/>
        <v>0</v>
      </c>
      <c r="T35" s="146"/>
      <c r="U35" s="203"/>
      <c r="V35" s="193"/>
      <c r="W35" s="122"/>
      <c r="X35" s="145"/>
      <c r="Y35" s="138"/>
      <c r="Z35" s="138"/>
      <c r="AA35" s="140"/>
      <c r="AB35" s="139"/>
      <c r="AC35" s="138"/>
      <c r="AD35" s="138"/>
      <c r="AE35" s="140"/>
      <c r="AF35" s="140"/>
      <c r="AG35" s="141"/>
      <c r="AH35" s="178">
        <f t="shared" si="1"/>
        <v>0</v>
      </c>
      <c r="AI35" s="199"/>
      <c r="AJ35" s="177"/>
    </row>
    <row r="36" spans="1:36" s="144" customFormat="1" ht="15" x14ac:dyDescent="0.25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2"/>
      <c r="P36" s="147"/>
      <c r="Q36" s="148"/>
      <c r="R36" s="149"/>
      <c r="S36" s="185">
        <f t="shared" si="0"/>
        <v>0</v>
      </c>
      <c r="T36" s="197"/>
      <c r="U36" s="203"/>
      <c r="V36" s="151"/>
      <c r="W36" s="122"/>
      <c r="X36" s="145"/>
      <c r="Y36" s="138"/>
      <c r="Z36" s="138"/>
      <c r="AA36" s="140"/>
      <c r="AB36" s="138"/>
      <c r="AC36" s="138"/>
      <c r="AD36" s="138"/>
      <c r="AE36" s="140"/>
      <c r="AF36" s="140"/>
      <c r="AG36" s="140"/>
      <c r="AH36" s="178">
        <f t="shared" si="1"/>
        <v>0</v>
      </c>
      <c r="AI36" s="200"/>
      <c r="AJ36" s="177"/>
    </row>
    <row r="37" spans="1:36" s="130" customFormat="1" ht="15" x14ac:dyDescent="0.25">
      <c r="A37" s="223" t="s">
        <v>48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5"/>
      <c r="P37" s="119"/>
      <c r="Q37" s="120"/>
      <c r="R37" s="152"/>
      <c r="S37" s="186"/>
      <c r="T37" s="196"/>
      <c r="U37" s="195"/>
      <c r="V37" s="119"/>
      <c r="W37" s="122"/>
      <c r="X37" s="123"/>
      <c r="Y37" s="124"/>
      <c r="Z37" s="125"/>
      <c r="AA37" s="126"/>
      <c r="AB37" s="125"/>
      <c r="AC37" s="125"/>
      <c r="AD37" s="125"/>
      <c r="AE37" s="126"/>
      <c r="AF37" s="126"/>
      <c r="AG37" s="126"/>
      <c r="AH37" s="126"/>
      <c r="AI37" s="202">
        <f>SUM(AH38:AH57)</f>
        <v>0</v>
      </c>
      <c r="AJ37" s="128"/>
    </row>
    <row r="38" spans="1:36" s="144" customFormat="1" ht="15" x14ac:dyDescent="0.25">
      <c r="A38" s="213" t="s">
        <v>49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5"/>
      <c r="P38" s="131"/>
      <c r="Q38" s="132"/>
      <c r="R38" s="133"/>
      <c r="S38" s="185">
        <f t="shared" si="0"/>
        <v>0</v>
      </c>
      <c r="T38" s="134"/>
      <c r="U38" s="135"/>
      <c r="V38" s="136"/>
      <c r="W38" s="122"/>
      <c r="X38" s="145"/>
      <c r="Y38" s="138"/>
      <c r="Z38" s="139"/>
      <c r="AA38" s="140"/>
      <c r="AB38" s="138"/>
      <c r="AC38" s="138"/>
      <c r="AD38" s="138"/>
      <c r="AE38" s="141"/>
      <c r="AF38" s="140"/>
      <c r="AG38" s="140"/>
      <c r="AH38" s="142">
        <f t="shared" si="1"/>
        <v>0</v>
      </c>
      <c r="AI38" s="198"/>
      <c r="AJ38" s="143"/>
    </row>
    <row r="39" spans="1:36" s="144" customFormat="1" ht="15" x14ac:dyDescent="0.25">
      <c r="A39" s="213" t="s">
        <v>50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5"/>
      <c r="P39" s="131"/>
      <c r="Q39" s="132"/>
      <c r="R39" s="133"/>
      <c r="S39" s="185">
        <f t="shared" si="0"/>
        <v>0</v>
      </c>
      <c r="T39" s="134"/>
      <c r="U39" s="135"/>
      <c r="V39" s="136"/>
      <c r="W39" s="122"/>
      <c r="X39" s="145"/>
      <c r="Y39" s="138"/>
      <c r="Z39" s="138"/>
      <c r="AA39" s="140"/>
      <c r="AB39" s="138"/>
      <c r="AC39" s="138"/>
      <c r="AD39" s="138"/>
      <c r="AE39" s="140"/>
      <c r="AF39" s="140"/>
      <c r="AG39" s="140"/>
      <c r="AH39" s="142">
        <f t="shared" si="1"/>
        <v>0</v>
      </c>
      <c r="AI39" s="199"/>
      <c r="AJ39" s="143"/>
    </row>
    <row r="40" spans="1:36" s="144" customFormat="1" ht="15" x14ac:dyDescent="0.25">
      <c r="A40" s="213" t="s">
        <v>51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5"/>
      <c r="P40" s="131"/>
      <c r="Q40" s="132"/>
      <c r="R40" s="133"/>
      <c r="S40" s="185">
        <f t="shared" si="0"/>
        <v>0</v>
      </c>
      <c r="T40" s="134"/>
      <c r="U40" s="135"/>
      <c r="V40" s="136"/>
      <c r="W40" s="122"/>
      <c r="X40" s="145"/>
      <c r="Y40" s="138"/>
      <c r="Z40" s="138"/>
      <c r="AA40" s="140"/>
      <c r="AB40" s="138"/>
      <c r="AC40" s="138"/>
      <c r="AD40" s="138"/>
      <c r="AE40" s="140"/>
      <c r="AF40" s="140"/>
      <c r="AG40" s="140"/>
      <c r="AH40" s="142">
        <f t="shared" si="1"/>
        <v>0</v>
      </c>
      <c r="AI40" s="199"/>
      <c r="AJ40" s="143"/>
    </row>
    <row r="41" spans="1:36" s="144" customFormat="1" ht="15" x14ac:dyDescent="0.25">
      <c r="A41" s="213" t="s">
        <v>52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5"/>
      <c r="P41" s="131"/>
      <c r="Q41" s="132"/>
      <c r="R41" s="133"/>
      <c r="S41" s="185">
        <f t="shared" si="0"/>
        <v>0</v>
      </c>
      <c r="T41" s="134"/>
      <c r="U41" s="135"/>
      <c r="V41" s="136"/>
      <c r="W41" s="122"/>
      <c r="X41" s="145"/>
      <c r="Y41" s="138"/>
      <c r="Z41" s="138"/>
      <c r="AA41" s="140"/>
      <c r="AB41" s="138"/>
      <c r="AC41" s="138"/>
      <c r="AD41" s="138"/>
      <c r="AE41" s="140"/>
      <c r="AF41" s="140"/>
      <c r="AG41" s="140"/>
      <c r="AH41" s="142">
        <f t="shared" si="1"/>
        <v>0</v>
      </c>
      <c r="AI41" s="199"/>
      <c r="AJ41" s="143"/>
    </row>
    <row r="42" spans="1:36" s="144" customFormat="1" ht="15" x14ac:dyDescent="0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5"/>
      <c r="P42" s="131"/>
      <c r="Q42" s="132"/>
      <c r="R42" s="133"/>
      <c r="S42" s="185">
        <f t="shared" si="0"/>
        <v>0</v>
      </c>
      <c r="T42" s="134"/>
      <c r="U42" s="135"/>
      <c r="V42" s="136"/>
      <c r="W42" s="122"/>
      <c r="X42" s="145"/>
      <c r="Y42" s="138"/>
      <c r="Z42" s="138"/>
      <c r="AA42" s="140"/>
      <c r="AB42" s="138"/>
      <c r="AC42" s="138"/>
      <c r="AD42" s="138"/>
      <c r="AE42" s="140"/>
      <c r="AF42" s="140"/>
      <c r="AG42" s="140"/>
      <c r="AH42" s="142">
        <f t="shared" si="1"/>
        <v>0</v>
      </c>
      <c r="AI42" s="199"/>
      <c r="AJ42" s="143"/>
    </row>
    <row r="43" spans="1:36" s="144" customFormat="1" ht="15" x14ac:dyDescent="0.25">
      <c r="A43" s="213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5"/>
      <c r="P43" s="131"/>
      <c r="Q43" s="132"/>
      <c r="R43" s="133"/>
      <c r="S43" s="185">
        <f t="shared" si="0"/>
        <v>0</v>
      </c>
      <c r="T43" s="134"/>
      <c r="U43" s="135"/>
      <c r="V43" s="136"/>
      <c r="W43" s="122"/>
      <c r="X43" s="145"/>
      <c r="Y43" s="138"/>
      <c r="Z43" s="138"/>
      <c r="AA43" s="140"/>
      <c r="AB43" s="138"/>
      <c r="AC43" s="138"/>
      <c r="AD43" s="138"/>
      <c r="AE43" s="140"/>
      <c r="AF43" s="140"/>
      <c r="AG43" s="140"/>
      <c r="AH43" s="142">
        <f t="shared" si="1"/>
        <v>0</v>
      </c>
      <c r="AI43" s="199"/>
      <c r="AJ43" s="143"/>
    </row>
    <row r="44" spans="1:36" s="144" customFormat="1" ht="15" x14ac:dyDescent="0.2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5"/>
      <c r="P44" s="131"/>
      <c r="Q44" s="132"/>
      <c r="R44" s="133"/>
      <c r="S44" s="185">
        <f t="shared" si="0"/>
        <v>0</v>
      </c>
      <c r="T44" s="134"/>
      <c r="U44" s="135"/>
      <c r="V44" s="136"/>
      <c r="W44" s="122"/>
      <c r="X44" s="145"/>
      <c r="Y44" s="138"/>
      <c r="Z44" s="138"/>
      <c r="AA44" s="140"/>
      <c r="AB44" s="138"/>
      <c r="AC44" s="138"/>
      <c r="AD44" s="138"/>
      <c r="AE44" s="140"/>
      <c r="AF44" s="140"/>
      <c r="AG44" s="140"/>
      <c r="AH44" s="142">
        <f t="shared" si="1"/>
        <v>0</v>
      </c>
      <c r="AI44" s="199"/>
      <c r="AJ44" s="143"/>
    </row>
    <row r="45" spans="1:36" s="144" customFormat="1" ht="15" x14ac:dyDescent="0.2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5"/>
      <c r="P45" s="131"/>
      <c r="Q45" s="132"/>
      <c r="R45" s="133"/>
      <c r="S45" s="185">
        <f t="shared" si="0"/>
        <v>0</v>
      </c>
      <c r="T45" s="134"/>
      <c r="U45" s="135"/>
      <c r="V45" s="136"/>
      <c r="W45" s="122"/>
      <c r="X45" s="145"/>
      <c r="Y45" s="138"/>
      <c r="Z45" s="138"/>
      <c r="AA45" s="140"/>
      <c r="AB45" s="138"/>
      <c r="AC45" s="138"/>
      <c r="AD45" s="138"/>
      <c r="AE45" s="140"/>
      <c r="AF45" s="140"/>
      <c r="AG45" s="140"/>
      <c r="AH45" s="142">
        <f t="shared" si="1"/>
        <v>0</v>
      </c>
      <c r="AI45" s="199"/>
      <c r="AJ45" s="143"/>
    </row>
    <row r="46" spans="1:36" s="144" customFormat="1" ht="15" x14ac:dyDescent="0.25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5"/>
      <c r="P46" s="131"/>
      <c r="Q46" s="132"/>
      <c r="R46" s="133"/>
      <c r="S46" s="185">
        <f t="shared" si="0"/>
        <v>0</v>
      </c>
      <c r="T46" s="134"/>
      <c r="U46" s="135"/>
      <c r="V46" s="136"/>
      <c r="W46" s="122"/>
      <c r="X46" s="145"/>
      <c r="Y46" s="138"/>
      <c r="Z46" s="138"/>
      <c r="AA46" s="140"/>
      <c r="AB46" s="138"/>
      <c r="AC46" s="138"/>
      <c r="AD46" s="138"/>
      <c r="AE46" s="140"/>
      <c r="AF46" s="140"/>
      <c r="AG46" s="140"/>
      <c r="AH46" s="142">
        <f t="shared" si="1"/>
        <v>0</v>
      </c>
      <c r="AI46" s="199"/>
      <c r="AJ46" s="143"/>
    </row>
    <row r="47" spans="1:36" s="144" customFormat="1" ht="15" x14ac:dyDescent="0.25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5"/>
      <c r="P47" s="131"/>
      <c r="Q47" s="132"/>
      <c r="R47" s="133"/>
      <c r="S47" s="185">
        <f t="shared" si="0"/>
        <v>0</v>
      </c>
      <c r="T47" s="134"/>
      <c r="U47" s="135"/>
      <c r="V47" s="136"/>
      <c r="W47" s="122"/>
      <c r="X47" s="145"/>
      <c r="Y47" s="138"/>
      <c r="Z47" s="138"/>
      <c r="AA47" s="140"/>
      <c r="AB47" s="138"/>
      <c r="AC47" s="138"/>
      <c r="AD47" s="138"/>
      <c r="AE47" s="140"/>
      <c r="AF47" s="140"/>
      <c r="AG47" s="140"/>
      <c r="AH47" s="142">
        <f t="shared" si="1"/>
        <v>0</v>
      </c>
      <c r="AI47" s="199"/>
      <c r="AJ47" s="143"/>
    </row>
    <row r="48" spans="1:36" s="144" customFormat="1" ht="15" x14ac:dyDescent="0.25">
      <c r="A48" s="213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5"/>
      <c r="P48" s="131"/>
      <c r="Q48" s="132"/>
      <c r="R48" s="133"/>
      <c r="S48" s="185">
        <f t="shared" si="0"/>
        <v>0</v>
      </c>
      <c r="T48" s="134"/>
      <c r="U48" s="135"/>
      <c r="V48" s="136"/>
      <c r="W48" s="122"/>
      <c r="X48" s="145"/>
      <c r="Y48" s="138"/>
      <c r="Z48" s="138"/>
      <c r="AA48" s="140"/>
      <c r="AB48" s="138"/>
      <c r="AC48" s="138"/>
      <c r="AD48" s="138"/>
      <c r="AE48" s="140"/>
      <c r="AF48" s="140"/>
      <c r="AG48" s="140"/>
      <c r="AH48" s="142">
        <f t="shared" si="1"/>
        <v>0</v>
      </c>
      <c r="AI48" s="199"/>
      <c r="AJ48" s="143"/>
    </row>
    <row r="49" spans="1:36" s="144" customFormat="1" ht="15" x14ac:dyDescent="0.25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5"/>
      <c r="P49" s="131"/>
      <c r="Q49" s="132"/>
      <c r="R49" s="133"/>
      <c r="S49" s="185">
        <f t="shared" si="0"/>
        <v>0</v>
      </c>
      <c r="T49" s="134"/>
      <c r="U49" s="135"/>
      <c r="V49" s="136"/>
      <c r="W49" s="122"/>
      <c r="X49" s="145"/>
      <c r="Y49" s="138"/>
      <c r="Z49" s="138"/>
      <c r="AA49" s="140"/>
      <c r="AB49" s="138"/>
      <c r="AC49" s="138"/>
      <c r="AD49" s="138"/>
      <c r="AE49" s="140"/>
      <c r="AF49" s="140"/>
      <c r="AG49" s="140"/>
      <c r="AH49" s="142">
        <f t="shared" si="1"/>
        <v>0</v>
      </c>
      <c r="AI49" s="199"/>
      <c r="AJ49" s="143"/>
    </row>
    <row r="50" spans="1:36" s="144" customFormat="1" ht="15" x14ac:dyDescent="0.25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5"/>
      <c r="P50" s="131"/>
      <c r="Q50" s="132"/>
      <c r="R50" s="133"/>
      <c r="S50" s="185">
        <f t="shared" si="0"/>
        <v>0</v>
      </c>
      <c r="T50" s="134"/>
      <c r="U50" s="135"/>
      <c r="V50" s="136"/>
      <c r="W50" s="122"/>
      <c r="X50" s="145"/>
      <c r="Y50" s="138"/>
      <c r="Z50" s="138"/>
      <c r="AA50" s="140"/>
      <c r="AB50" s="138"/>
      <c r="AC50" s="138"/>
      <c r="AD50" s="138"/>
      <c r="AE50" s="140"/>
      <c r="AF50" s="140"/>
      <c r="AG50" s="140"/>
      <c r="AH50" s="142">
        <f t="shared" si="1"/>
        <v>0</v>
      </c>
      <c r="AI50" s="199"/>
      <c r="AJ50" s="143"/>
    </row>
    <row r="51" spans="1:36" s="144" customFormat="1" ht="15" x14ac:dyDescent="0.25">
      <c r="A51" s="213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5"/>
      <c r="P51" s="131"/>
      <c r="Q51" s="132"/>
      <c r="R51" s="133"/>
      <c r="S51" s="185">
        <f t="shared" si="0"/>
        <v>0</v>
      </c>
      <c r="T51" s="134"/>
      <c r="U51" s="135"/>
      <c r="V51" s="136"/>
      <c r="W51" s="122"/>
      <c r="X51" s="145"/>
      <c r="Y51" s="138"/>
      <c r="Z51" s="138"/>
      <c r="AA51" s="140"/>
      <c r="AB51" s="138"/>
      <c r="AC51" s="138"/>
      <c r="AD51" s="138"/>
      <c r="AE51" s="140"/>
      <c r="AF51" s="140"/>
      <c r="AG51" s="141"/>
      <c r="AH51" s="142">
        <f t="shared" si="1"/>
        <v>0</v>
      </c>
      <c r="AI51" s="199"/>
      <c r="AJ51" s="143"/>
    </row>
    <row r="52" spans="1:36" s="144" customFormat="1" ht="15" x14ac:dyDescent="0.25">
      <c r="A52" s="213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5"/>
      <c r="P52" s="131"/>
      <c r="Q52" s="132"/>
      <c r="R52" s="133"/>
      <c r="S52" s="185">
        <f t="shared" si="0"/>
        <v>0</v>
      </c>
      <c r="T52" s="134"/>
      <c r="U52" s="135"/>
      <c r="V52" s="136"/>
      <c r="W52" s="122"/>
      <c r="X52" s="145"/>
      <c r="Y52" s="138"/>
      <c r="Z52" s="138"/>
      <c r="AA52" s="140"/>
      <c r="AB52" s="139"/>
      <c r="AC52" s="138"/>
      <c r="AD52" s="138"/>
      <c r="AE52" s="140"/>
      <c r="AF52" s="140"/>
      <c r="AG52" s="140"/>
      <c r="AH52" s="142">
        <f t="shared" si="1"/>
        <v>0</v>
      </c>
      <c r="AI52" s="199"/>
      <c r="AJ52" s="143"/>
    </row>
    <row r="53" spans="1:36" s="144" customFormat="1" ht="15" x14ac:dyDescent="0.25">
      <c r="A53" s="213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5"/>
      <c r="P53" s="131"/>
      <c r="Q53" s="132"/>
      <c r="R53" s="133"/>
      <c r="S53" s="185">
        <f t="shared" si="0"/>
        <v>0</v>
      </c>
      <c r="T53" s="134"/>
      <c r="U53" s="135"/>
      <c r="V53" s="146"/>
      <c r="W53" s="122"/>
      <c r="X53" s="145"/>
      <c r="Y53" s="138"/>
      <c r="Z53" s="138"/>
      <c r="AA53" s="140"/>
      <c r="AB53" s="139"/>
      <c r="AC53" s="138"/>
      <c r="AD53" s="138"/>
      <c r="AE53" s="140"/>
      <c r="AF53" s="140"/>
      <c r="AG53" s="141"/>
      <c r="AH53" s="142">
        <f t="shared" si="1"/>
        <v>0</v>
      </c>
      <c r="AI53" s="199"/>
      <c r="AJ53" s="143"/>
    </row>
    <row r="54" spans="1:36" s="144" customFormat="1" ht="15" x14ac:dyDescent="0.25">
      <c r="A54" s="213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5"/>
      <c r="P54" s="131"/>
      <c r="Q54" s="132"/>
      <c r="R54" s="133"/>
      <c r="S54" s="185">
        <f t="shared" si="0"/>
        <v>0</v>
      </c>
      <c r="T54" s="134"/>
      <c r="U54" s="135"/>
      <c r="V54" s="136"/>
      <c r="W54" s="122"/>
      <c r="X54" s="145"/>
      <c r="Y54" s="138"/>
      <c r="Z54" s="138"/>
      <c r="AA54" s="140"/>
      <c r="AB54" s="138"/>
      <c r="AC54" s="138"/>
      <c r="AD54" s="139"/>
      <c r="AE54" s="140"/>
      <c r="AF54" s="140"/>
      <c r="AG54" s="140"/>
      <c r="AH54" s="142">
        <f t="shared" si="1"/>
        <v>0</v>
      </c>
      <c r="AI54" s="199"/>
      <c r="AJ54" s="143"/>
    </row>
    <row r="55" spans="1:36" s="144" customFormat="1" ht="15" x14ac:dyDescent="0.25">
      <c r="A55" s="213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5"/>
      <c r="P55" s="131"/>
      <c r="Q55" s="132"/>
      <c r="R55" s="133"/>
      <c r="S55" s="185">
        <f t="shared" si="0"/>
        <v>0</v>
      </c>
      <c r="T55" s="134"/>
      <c r="U55" s="135"/>
      <c r="V55" s="136"/>
      <c r="W55" s="122"/>
      <c r="X55" s="145"/>
      <c r="Y55" s="138"/>
      <c r="Z55" s="138"/>
      <c r="AA55" s="140"/>
      <c r="AB55" s="138"/>
      <c r="AC55" s="138"/>
      <c r="AD55" s="138"/>
      <c r="AE55" s="140"/>
      <c r="AF55" s="140"/>
      <c r="AG55" s="140"/>
      <c r="AH55" s="142">
        <f t="shared" si="1"/>
        <v>0</v>
      </c>
      <c r="AI55" s="199"/>
      <c r="AJ55" s="143"/>
    </row>
    <row r="56" spans="1:36" s="144" customFormat="1" ht="15" x14ac:dyDescent="0.25">
      <c r="A56" s="213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5"/>
      <c r="P56" s="131"/>
      <c r="Q56" s="132"/>
      <c r="R56" s="133"/>
      <c r="S56" s="185">
        <f t="shared" si="0"/>
        <v>0</v>
      </c>
      <c r="T56" s="134"/>
      <c r="U56" s="135"/>
      <c r="V56" s="136"/>
      <c r="W56" s="122"/>
      <c r="X56" s="145"/>
      <c r="Y56" s="138"/>
      <c r="Z56" s="138"/>
      <c r="AA56" s="140"/>
      <c r="AB56" s="139"/>
      <c r="AC56" s="138"/>
      <c r="AD56" s="138"/>
      <c r="AE56" s="140"/>
      <c r="AF56" s="140"/>
      <c r="AG56" s="141"/>
      <c r="AH56" s="142">
        <f t="shared" si="1"/>
        <v>0</v>
      </c>
      <c r="AI56" s="199"/>
      <c r="AJ56" s="143"/>
    </row>
    <row r="57" spans="1:36" s="144" customFormat="1" ht="15" x14ac:dyDescent="0.25">
      <c r="A57" s="213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5"/>
      <c r="P57" s="131"/>
      <c r="Q57" s="132"/>
      <c r="R57" s="133"/>
      <c r="S57" s="185">
        <f t="shared" si="0"/>
        <v>0</v>
      </c>
      <c r="T57" s="134"/>
      <c r="U57" s="135"/>
      <c r="V57" s="136"/>
      <c r="W57" s="122"/>
      <c r="X57" s="145"/>
      <c r="Y57" s="138"/>
      <c r="Z57" s="139"/>
      <c r="AA57" s="140"/>
      <c r="AB57" s="138"/>
      <c r="AC57" s="138"/>
      <c r="AD57" s="138"/>
      <c r="AE57" s="141"/>
      <c r="AF57" s="140"/>
      <c r="AG57" s="140"/>
      <c r="AH57" s="142">
        <f t="shared" si="1"/>
        <v>0</v>
      </c>
      <c r="AI57" s="200"/>
      <c r="AJ57" s="143"/>
    </row>
    <row r="58" spans="1:36" s="130" customFormat="1" ht="15" x14ac:dyDescent="0.25">
      <c r="A58" s="223" t="s">
        <v>53</v>
      </c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5"/>
      <c r="P58" s="119"/>
      <c r="Q58" s="120"/>
      <c r="R58" s="152"/>
      <c r="S58" s="186"/>
      <c r="T58" s="153"/>
      <c r="U58" s="154"/>
      <c r="V58" s="119"/>
      <c r="W58" s="122"/>
      <c r="X58" s="123"/>
      <c r="Y58" s="124"/>
      <c r="Z58" s="124"/>
      <c r="AA58" s="127"/>
      <c r="AB58" s="124"/>
      <c r="AC58" s="124"/>
      <c r="AD58" s="124"/>
      <c r="AE58" s="127"/>
      <c r="AF58" s="127"/>
      <c r="AG58" s="127"/>
      <c r="AH58" s="126"/>
      <c r="AI58" s="127">
        <f>SUM(AH59:AH78)</f>
        <v>0</v>
      </c>
      <c r="AJ58" s="128"/>
    </row>
    <row r="59" spans="1:36" s="144" customFormat="1" ht="15" x14ac:dyDescent="0.25">
      <c r="A59" s="213" t="s">
        <v>45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5"/>
      <c r="P59" s="131"/>
      <c r="Q59" s="132"/>
      <c r="R59" s="133"/>
      <c r="S59" s="185">
        <f t="shared" ref="S59:S78" si="2">+P59*R59</f>
        <v>0</v>
      </c>
      <c r="T59" s="134"/>
      <c r="U59" s="135"/>
      <c r="V59" s="136"/>
      <c r="W59" s="122"/>
      <c r="X59" s="145"/>
      <c r="Y59" s="138"/>
      <c r="Z59" s="139"/>
      <c r="AA59" s="140"/>
      <c r="AB59" s="138"/>
      <c r="AC59" s="138"/>
      <c r="AD59" s="138"/>
      <c r="AE59" s="141"/>
      <c r="AF59" s="140"/>
      <c r="AG59" s="140"/>
      <c r="AH59" s="142">
        <f t="shared" si="1"/>
        <v>0</v>
      </c>
      <c r="AI59" s="198"/>
      <c r="AJ59" s="143"/>
    </row>
    <row r="60" spans="1:36" s="144" customFormat="1" ht="15" customHeight="1" x14ac:dyDescent="0.25">
      <c r="A60" s="213" t="s">
        <v>54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5"/>
      <c r="P60" s="131"/>
      <c r="Q60" s="132"/>
      <c r="R60" s="133"/>
      <c r="S60" s="185">
        <f t="shared" si="2"/>
        <v>0</v>
      </c>
      <c r="T60" s="134"/>
      <c r="U60" s="135"/>
      <c r="V60" s="136"/>
      <c r="W60" s="122"/>
      <c r="X60" s="145"/>
      <c r="Y60" s="138"/>
      <c r="Z60" s="138"/>
      <c r="AA60" s="140"/>
      <c r="AB60" s="138"/>
      <c r="AC60" s="138"/>
      <c r="AD60" s="138"/>
      <c r="AE60" s="140"/>
      <c r="AF60" s="140"/>
      <c r="AG60" s="140"/>
      <c r="AH60" s="142">
        <f t="shared" si="1"/>
        <v>0</v>
      </c>
      <c r="AI60" s="199"/>
      <c r="AJ60" s="143"/>
    </row>
    <row r="61" spans="1:36" s="144" customFormat="1" ht="15" x14ac:dyDescent="0.25">
      <c r="A61" s="213" t="s">
        <v>55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5"/>
      <c r="P61" s="131"/>
      <c r="Q61" s="132"/>
      <c r="R61" s="133"/>
      <c r="S61" s="185">
        <f t="shared" si="2"/>
        <v>0</v>
      </c>
      <c r="T61" s="134"/>
      <c r="U61" s="135"/>
      <c r="V61" s="136"/>
      <c r="W61" s="122"/>
      <c r="X61" s="145"/>
      <c r="Y61" s="138"/>
      <c r="Z61" s="138"/>
      <c r="AA61" s="140"/>
      <c r="AB61" s="138"/>
      <c r="AC61" s="138"/>
      <c r="AD61" s="138"/>
      <c r="AE61" s="140"/>
      <c r="AF61" s="140"/>
      <c r="AG61" s="140"/>
      <c r="AH61" s="142">
        <f t="shared" si="1"/>
        <v>0</v>
      </c>
      <c r="AI61" s="199"/>
      <c r="AJ61" s="143"/>
    </row>
    <row r="62" spans="1:36" s="144" customFormat="1" ht="15" x14ac:dyDescent="0.25">
      <c r="A62" s="213" t="s">
        <v>56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5"/>
      <c r="P62" s="131"/>
      <c r="Q62" s="132"/>
      <c r="R62" s="133"/>
      <c r="S62" s="185">
        <f t="shared" si="2"/>
        <v>0</v>
      </c>
      <c r="T62" s="134"/>
      <c r="U62" s="135"/>
      <c r="V62" s="136"/>
      <c r="W62" s="122"/>
      <c r="X62" s="145"/>
      <c r="Y62" s="138"/>
      <c r="Z62" s="138"/>
      <c r="AA62" s="140"/>
      <c r="AB62" s="138"/>
      <c r="AC62" s="138"/>
      <c r="AD62" s="138"/>
      <c r="AE62" s="140"/>
      <c r="AF62" s="140"/>
      <c r="AG62" s="140"/>
      <c r="AH62" s="142">
        <f t="shared" si="1"/>
        <v>0</v>
      </c>
      <c r="AI62" s="199"/>
      <c r="AJ62" s="143"/>
    </row>
    <row r="63" spans="1:36" s="144" customFormat="1" ht="15" x14ac:dyDescent="0.25">
      <c r="A63" s="213" t="s">
        <v>57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5"/>
      <c r="P63" s="131"/>
      <c r="Q63" s="132"/>
      <c r="R63" s="133"/>
      <c r="S63" s="185">
        <f t="shared" si="2"/>
        <v>0</v>
      </c>
      <c r="T63" s="134"/>
      <c r="U63" s="135"/>
      <c r="V63" s="136"/>
      <c r="W63" s="122"/>
      <c r="X63" s="145"/>
      <c r="Y63" s="138"/>
      <c r="Z63" s="138"/>
      <c r="AA63" s="140"/>
      <c r="AB63" s="138"/>
      <c r="AC63" s="138"/>
      <c r="AD63" s="138"/>
      <c r="AE63" s="140"/>
      <c r="AF63" s="140"/>
      <c r="AG63" s="140"/>
      <c r="AH63" s="142">
        <f t="shared" si="1"/>
        <v>0</v>
      </c>
      <c r="AI63" s="199"/>
      <c r="AJ63" s="143"/>
    </row>
    <row r="64" spans="1:36" s="144" customFormat="1" ht="15" x14ac:dyDescent="0.25">
      <c r="A64" s="213" t="s">
        <v>58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5"/>
      <c r="P64" s="131"/>
      <c r="Q64" s="132"/>
      <c r="R64" s="133"/>
      <c r="S64" s="185">
        <f t="shared" si="2"/>
        <v>0</v>
      </c>
      <c r="T64" s="134"/>
      <c r="U64" s="135"/>
      <c r="V64" s="136"/>
      <c r="W64" s="122"/>
      <c r="X64" s="145"/>
      <c r="Y64" s="138"/>
      <c r="Z64" s="138"/>
      <c r="AA64" s="140"/>
      <c r="AB64" s="138"/>
      <c r="AC64" s="138"/>
      <c r="AD64" s="138"/>
      <c r="AE64" s="140"/>
      <c r="AF64" s="140"/>
      <c r="AG64" s="140"/>
      <c r="AH64" s="142">
        <f t="shared" si="1"/>
        <v>0</v>
      </c>
      <c r="AI64" s="199"/>
      <c r="AJ64" s="143"/>
    </row>
    <row r="65" spans="1:36" s="144" customFormat="1" ht="15" x14ac:dyDescent="0.25">
      <c r="A65" s="213" t="s">
        <v>59</v>
      </c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5"/>
      <c r="P65" s="131"/>
      <c r="Q65" s="132"/>
      <c r="R65" s="133"/>
      <c r="S65" s="185">
        <f t="shared" si="2"/>
        <v>0</v>
      </c>
      <c r="T65" s="134"/>
      <c r="U65" s="135"/>
      <c r="V65" s="136"/>
      <c r="W65" s="122"/>
      <c r="X65" s="145"/>
      <c r="Y65" s="138"/>
      <c r="Z65" s="138"/>
      <c r="AA65" s="140"/>
      <c r="AB65" s="138"/>
      <c r="AC65" s="138"/>
      <c r="AD65" s="138"/>
      <c r="AE65" s="140"/>
      <c r="AF65" s="140"/>
      <c r="AG65" s="140"/>
      <c r="AH65" s="142">
        <f t="shared" si="1"/>
        <v>0</v>
      </c>
      <c r="AI65" s="199"/>
      <c r="AJ65" s="143"/>
    </row>
    <row r="66" spans="1:36" s="144" customFormat="1" ht="15" x14ac:dyDescent="0.25">
      <c r="A66" s="213" t="s">
        <v>51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5"/>
      <c r="P66" s="131"/>
      <c r="Q66" s="132"/>
      <c r="R66" s="133"/>
      <c r="S66" s="185">
        <f t="shared" si="2"/>
        <v>0</v>
      </c>
      <c r="T66" s="134"/>
      <c r="U66" s="135"/>
      <c r="V66" s="136"/>
      <c r="W66" s="122"/>
      <c r="X66" s="145"/>
      <c r="Y66" s="138"/>
      <c r="Z66" s="138"/>
      <c r="AA66" s="140"/>
      <c r="AB66" s="138"/>
      <c r="AC66" s="138"/>
      <c r="AD66" s="138"/>
      <c r="AE66" s="140"/>
      <c r="AF66" s="140"/>
      <c r="AG66" s="140"/>
      <c r="AH66" s="142">
        <f t="shared" si="1"/>
        <v>0</v>
      </c>
      <c r="AI66" s="199"/>
      <c r="AJ66" s="143"/>
    </row>
    <row r="67" spans="1:36" s="144" customFormat="1" ht="15" x14ac:dyDescent="0.25">
      <c r="A67" s="213" t="s">
        <v>60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5"/>
      <c r="P67" s="131"/>
      <c r="Q67" s="132"/>
      <c r="R67" s="133"/>
      <c r="S67" s="185">
        <f t="shared" si="2"/>
        <v>0</v>
      </c>
      <c r="T67" s="134"/>
      <c r="U67" s="135"/>
      <c r="V67" s="136"/>
      <c r="W67" s="122"/>
      <c r="X67" s="145"/>
      <c r="Y67" s="138"/>
      <c r="Z67" s="138"/>
      <c r="AA67" s="140"/>
      <c r="AB67" s="138"/>
      <c r="AC67" s="138"/>
      <c r="AD67" s="138"/>
      <c r="AE67" s="140"/>
      <c r="AF67" s="140"/>
      <c r="AG67" s="141"/>
      <c r="AH67" s="142">
        <f t="shared" si="1"/>
        <v>0</v>
      </c>
      <c r="AI67" s="199"/>
      <c r="AJ67" s="143"/>
    </row>
    <row r="68" spans="1:36" s="144" customFormat="1" ht="15" x14ac:dyDescent="0.25">
      <c r="A68" s="213" t="s">
        <v>61</v>
      </c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5"/>
      <c r="P68" s="131"/>
      <c r="Q68" s="132"/>
      <c r="R68" s="133"/>
      <c r="S68" s="185">
        <f t="shared" si="2"/>
        <v>0</v>
      </c>
      <c r="T68" s="134"/>
      <c r="U68" s="135"/>
      <c r="V68" s="136"/>
      <c r="W68" s="122"/>
      <c r="X68" s="145"/>
      <c r="Y68" s="138"/>
      <c r="Z68" s="138"/>
      <c r="AA68" s="140"/>
      <c r="AB68" s="139"/>
      <c r="AC68" s="138"/>
      <c r="AD68" s="138"/>
      <c r="AE68" s="140"/>
      <c r="AF68" s="140"/>
      <c r="AG68" s="140"/>
      <c r="AH68" s="142">
        <f t="shared" si="1"/>
        <v>0</v>
      </c>
      <c r="AI68" s="199"/>
      <c r="AJ68" s="143"/>
    </row>
    <row r="69" spans="1:36" s="144" customFormat="1" ht="15" x14ac:dyDescent="0.25">
      <c r="A69" s="213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5"/>
      <c r="P69" s="131"/>
      <c r="Q69" s="132"/>
      <c r="R69" s="133"/>
      <c r="S69" s="185">
        <f t="shared" si="2"/>
        <v>0</v>
      </c>
      <c r="T69" s="134"/>
      <c r="U69" s="135"/>
      <c r="V69" s="136"/>
      <c r="W69" s="122"/>
      <c r="X69" s="145"/>
      <c r="Y69" s="138"/>
      <c r="Z69" s="138"/>
      <c r="AA69" s="140"/>
      <c r="AB69" s="139"/>
      <c r="AC69" s="138"/>
      <c r="AD69" s="138"/>
      <c r="AE69" s="140"/>
      <c r="AF69" s="140"/>
      <c r="AG69" s="140"/>
      <c r="AH69" s="142">
        <f t="shared" si="1"/>
        <v>0</v>
      </c>
      <c r="AI69" s="199"/>
      <c r="AJ69" s="143"/>
    </row>
    <row r="70" spans="1:36" s="144" customFormat="1" ht="15" x14ac:dyDescent="0.25">
      <c r="A70" s="213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5"/>
      <c r="P70" s="131"/>
      <c r="Q70" s="132"/>
      <c r="R70" s="133"/>
      <c r="S70" s="185">
        <f t="shared" si="2"/>
        <v>0</v>
      </c>
      <c r="T70" s="134"/>
      <c r="U70" s="135"/>
      <c r="V70" s="136"/>
      <c r="W70" s="122"/>
      <c r="X70" s="145"/>
      <c r="Y70" s="138"/>
      <c r="Z70" s="138"/>
      <c r="AA70" s="140"/>
      <c r="AB70" s="139"/>
      <c r="AC70" s="138"/>
      <c r="AD70" s="138"/>
      <c r="AE70" s="140"/>
      <c r="AF70" s="140"/>
      <c r="AG70" s="140"/>
      <c r="AH70" s="142">
        <f t="shared" si="1"/>
        <v>0</v>
      </c>
      <c r="AI70" s="199"/>
      <c r="AJ70" s="143"/>
    </row>
    <row r="71" spans="1:36" s="144" customFormat="1" ht="15" x14ac:dyDescent="0.25">
      <c r="A71" s="213"/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5"/>
      <c r="P71" s="131"/>
      <c r="Q71" s="132"/>
      <c r="R71" s="133"/>
      <c r="S71" s="185">
        <f t="shared" si="2"/>
        <v>0</v>
      </c>
      <c r="T71" s="134"/>
      <c r="U71" s="135"/>
      <c r="V71" s="136"/>
      <c r="W71" s="122"/>
      <c r="X71" s="145"/>
      <c r="Y71" s="138"/>
      <c r="Z71" s="138"/>
      <c r="AA71" s="140"/>
      <c r="AB71" s="139"/>
      <c r="AC71" s="138"/>
      <c r="AD71" s="138"/>
      <c r="AE71" s="140"/>
      <c r="AF71" s="140"/>
      <c r="AG71" s="140"/>
      <c r="AH71" s="142">
        <f t="shared" si="1"/>
        <v>0</v>
      </c>
      <c r="AI71" s="199"/>
      <c r="AJ71" s="143"/>
    </row>
    <row r="72" spans="1:36" s="144" customFormat="1" ht="15" x14ac:dyDescent="0.25">
      <c r="A72" s="213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5"/>
      <c r="P72" s="131"/>
      <c r="Q72" s="132"/>
      <c r="R72" s="133"/>
      <c r="S72" s="185">
        <f t="shared" si="2"/>
        <v>0</v>
      </c>
      <c r="T72" s="134"/>
      <c r="U72" s="135"/>
      <c r="V72" s="136"/>
      <c r="W72" s="122"/>
      <c r="X72" s="145"/>
      <c r="Y72" s="138"/>
      <c r="Z72" s="138"/>
      <c r="AA72" s="140"/>
      <c r="AB72" s="139"/>
      <c r="AC72" s="138"/>
      <c r="AD72" s="138"/>
      <c r="AE72" s="140"/>
      <c r="AF72" s="140"/>
      <c r="AG72" s="140"/>
      <c r="AH72" s="142">
        <f t="shared" si="1"/>
        <v>0</v>
      </c>
      <c r="AI72" s="199"/>
      <c r="AJ72" s="143"/>
    </row>
    <row r="73" spans="1:36" s="144" customFormat="1" ht="15" x14ac:dyDescent="0.25">
      <c r="A73" s="213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5"/>
      <c r="P73" s="131"/>
      <c r="Q73" s="132"/>
      <c r="R73" s="133"/>
      <c r="S73" s="185">
        <f t="shared" si="2"/>
        <v>0</v>
      </c>
      <c r="T73" s="134"/>
      <c r="U73" s="135"/>
      <c r="V73" s="136"/>
      <c r="W73" s="122"/>
      <c r="X73" s="145"/>
      <c r="Y73" s="138"/>
      <c r="Z73" s="138"/>
      <c r="AA73" s="140"/>
      <c r="AB73" s="139"/>
      <c r="AC73" s="138"/>
      <c r="AD73" s="138"/>
      <c r="AE73" s="140"/>
      <c r="AF73" s="140"/>
      <c r="AG73" s="140"/>
      <c r="AH73" s="142">
        <f t="shared" si="1"/>
        <v>0</v>
      </c>
      <c r="AI73" s="199"/>
      <c r="AJ73" s="143"/>
    </row>
    <row r="74" spans="1:36" s="144" customFormat="1" ht="15" x14ac:dyDescent="0.25">
      <c r="A74" s="213"/>
      <c r="B74" s="214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5"/>
      <c r="P74" s="131"/>
      <c r="Q74" s="132"/>
      <c r="R74" s="133"/>
      <c r="S74" s="185">
        <f t="shared" si="2"/>
        <v>0</v>
      </c>
      <c r="T74" s="134"/>
      <c r="U74" s="135"/>
      <c r="V74" s="146"/>
      <c r="W74" s="122"/>
      <c r="X74" s="145"/>
      <c r="Y74" s="138"/>
      <c r="Z74" s="138"/>
      <c r="AA74" s="140"/>
      <c r="AB74" s="139"/>
      <c r="AC74" s="138"/>
      <c r="AD74" s="138"/>
      <c r="AE74" s="140"/>
      <c r="AF74" s="140"/>
      <c r="AG74" s="141"/>
      <c r="AH74" s="142">
        <f t="shared" si="1"/>
        <v>0</v>
      </c>
      <c r="AI74" s="199"/>
      <c r="AJ74" s="143"/>
    </row>
    <row r="75" spans="1:36" s="144" customFormat="1" ht="15" x14ac:dyDescent="0.25">
      <c r="A75" s="213"/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5"/>
      <c r="P75" s="131"/>
      <c r="Q75" s="132"/>
      <c r="R75" s="133"/>
      <c r="S75" s="185">
        <f t="shared" si="2"/>
        <v>0</v>
      </c>
      <c r="T75" s="134"/>
      <c r="U75" s="135"/>
      <c r="V75" s="136"/>
      <c r="W75" s="122"/>
      <c r="X75" s="145"/>
      <c r="Y75" s="138"/>
      <c r="Z75" s="138"/>
      <c r="AA75" s="140"/>
      <c r="AB75" s="138"/>
      <c r="AC75" s="138"/>
      <c r="AD75" s="139"/>
      <c r="AE75" s="140"/>
      <c r="AF75" s="140"/>
      <c r="AG75" s="140"/>
      <c r="AH75" s="142">
        <f t="shared" si="1"/>
        <v>0</v>
      </c>
      <c r="AI75" s="199"/>
      <c r="AJ75" s="143"/>
    </row>
    <row r="76" spans="1:36" s="144" customFormat="1" ht="15" x14ac:dyDescent="0.25">
      <c r="A76" s="213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5"/>
      <c r="P76" s="131"/>
      <c r="Q76" s="132"/>
      <c r="R76" s="133"/>
      <c r="S76" s="185">
        <f t="shared" si="2"/>
        <v>0</v>
      </c>
      <c r="T76" s="134"/>
      <c r="U76" s="135"/>
      <c r="V76" s="136"/>
      <c r="W76" s="122"/>
      <c r="X76" s="145"/>
      <c r="Y76" s="138"/>
      <c r="Z76" s="138"/>
      <c r="AA76" s="140"/>
      <c r="AB76" s="138"/>
      <c r="AC76" s="138"/>
      <c r="AD76" s="138"/>
      <c r="AE76" s="140"/>
      <c r="AF76" s="140"/>
      <c r="AG76" s="140"/>
      <c r="AH76" s="142">
        <f t="shared" si="1"/>
        <v>0</v>
      </c>
      <c r="AI76" s="199"/>
      <c r="AJ76" s="143"/>
    </row>
    <row r="77" spans="1:36" s="144" customFormat="1" ht="15" x14ac:dyDescent="0.25">
      <c r="A77" s="213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5"/>
      <c r="P77" s="131"/>
      <c r="Q77" s="132"/>
      <c r="R77" s="133"/>
      <c r="S77" s="185">
        <f t="shared" si="2"/>
        <v>0</v>
      </c>
      <c r="T77" s="134"/>
      <c r="U77" s="135"/>
      <c r="V77" s="136"/>
      <c r="W77" s="122"/>
      <c r="X77" s="145"/>
      <c r="Y77" s="138"/>
      <c r="Z77" s="138"/>
      <c r="AA77" s="140"/>
      <c r="AB77" s="139"/>
      <c r="AC77" s="138"/>
      <c r="AD77" s="138"/>
      <c r="AE77" s="140"/>
      <c r="AF77" s="140"/>
      <c r="AG77" s="141"/>
      <c r="AH77" s="142">
        <f t="shared" si="1"/>
        <v>0</v>
      </c>
      <c r="AI77" s="199"/>
      <c r="AJ77" s="143"/>
    </row>
    <row r="78" spans="1:36" s="144" customFormat="1" ht="15" x14ac:dyDescent="0.25">
      <c r="A78" s="210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2"/>
      <c r="P78" s="147"/>
      <c r="Q78" s="148"/>
      <c r="R78" s="149"/>
      <c r="S78" s="185">
        <f t="shared" si="2"/>
        <v>0</v>
      </c>
      <c r="T78" s="150"/>
      <c r="U78" s="151"/>
      <c r="V78" s="147"/>
      <c r="W78" s="122"/>
      <c r="X78" s="145"/>
      <c r="Y78" s="138"/>
      <c r="Z78" s="138"/>
      <c r="AA78" s="140"/>
      <c r="AB78" s="138"/>
      <c r="AC78" s="138"/>
      <c r="AD78" s="138"/>
      <c r="AE78" s="140"/>
      <c r="AF78" s="140"/>
      <c r="AG78" s="140"/>
      <c r="AH78" s="142">
        <f t="shared" si="1"/>
        <v>0</v>
      </c>
      <c r="AI78" s="200"/>
      <c r="AJ78" s="143"/>
    </row>
    <row r="79" spans="1:36" s="130" customFormat="1" ht="15" x14ac:dyDescent="0.25">
      <c r="A79" s="223" t="s">
        <v>62</v>
      </c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5"/>
      <c r="P79" s="119"/>
      <c r="Q79" s="120"/>
      <c r="R79" s="152"/>
      <c r="S79" s="186"/>
      <c r="T79" s="153"/>
      <c r="U79" s="154"/>
      <c r="V79" s="119"/>
      <c r="W79" s="122"/>
      <c r="X79" s="123"/>
      <c r="Y79" s="124"/>
      <c r="Z79" s="125"/>
      <c r="AA79" s="126"/>
      <c r="AB79" s="125"/>
      <c r="AC79" s="125"/>
      <c r="AD79" s="125"/>
      <c r="AE79" s="126"/>
      <c r="AF79" s="126"/>
      <c r="AG79" s="126"/>
      <c r="AH79" s="126"/>
      <c r="AI79" s="127">
        <f>SUM(AH80:AH99)</f>
        <v>0</v>
      </c>
      <c r="AJ79" s="128"/>
    </row>
    <row r="80" spans="1:36" s="144" customFormat="1" ht="15" x14ac:dyDescent="0.25">
      <c r="A80" s="213" t="s">
        <v>63</v>
      </c>
      <c r="B80" s="214"/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5"/>
      <c r="P80" s="131"/>
      <c r="Q80" s="132"/>
      <c r="R80" s="133"/>
      <c r="S80" s="185">
        <f t="shared" ref="S80:S99" si="3">+P80*R80</f>
        <v>0</v>
      </c>
      <c r="T80" s="134"/>
      <c r="U80" s="135"/>
      <c r="V80" s="136"/>
      <c r="W80" s="122"/>
      <c r="X80" s="137"/>
      <c r="Y80" s="138"/>
      <c r="Z80" s="139"/>
      <c r="AA80" s="140"/>
      <c r="AB80" s="138"/>
      <c r="AC80" s="138"/>
      <c r="AD80" s="138"/>
      <c r="AE80" s="141"/>
      <c r="AF80" s="140"/>
      <c r="AG80" s="140"/>
      <c r="AH80" s="142">
        <f t="shared" si="1"/>
        <v>0</v>
      </c>
      <c r="AI80" s="198"/>
      <c r="AJ80" s="143"/>
    </row>
    <row r="81" spans="1:36" s="144" customFormat="1" ht="15" x14ac:dyDescent="0.25">
      <c r="A81" s="213" t="s">
        <v>64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5"/>
      <c r="P81" s="131"/>
      <c r="Q81" s="132"/>
      <c r="R81" s="133"/>
      <c r="S81" s="185">
        <f t="shared" si="3"/>
        <v>0</v>
      </c>
      <c r="T81" s="134"/>
      <c r="U81" s="135"/>
      <c r="V81" s="136"/>
      <c r="W81" s="122"/>
      <c r="X81" s="137"/>
      <c r="Y81" s="138"/>
      <c r="Z81" s="138"/>
      <c r="AA81" s="140"/>
      <c r="AB81" s="138"/>
      <c r="AC81" s="138"/>
      <c r="AD81" s="138"/>
      <c r="AE81" s="140"/>
      <c r="AF81" s="140"/>
      <c r="AG81" s="140"/>
      <c r="AH81" s="142">
        <f t="shared" si="1"/>
        <v>0</v>
      </c>
      <c r="AI81" s="199"/>
      <c r="AJ81" s="143"/>
    </row>
    <row r="82" spans="1:36" s="144" customFormat="1" ht="15" x14ac:dyDescent="0.25">
      <c r="A82" s="213" t="s">
        <v>65</v>
      </c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5"/>
      <c r="P82" s="131"/>
      <c r="Q82" s="132"/>
      <c r="R82" s="133"/>
      <c r="S82" s="185">
        <f t="shared" si="3"/>
        <v>0</v>
      </c>
      <c r="T82" s="134"/>
      <c r="U82" s="135"/>
      <c r="V82" s="136"/>
      <c r="W82" s="122"/>
      <c r="X82" s="137"/>
      <c r="Y82" s="138"/>
      <c r="Z82" s="138"/>
      <c r="AA82" s="140"/>
      <c r="AB82" s="138"/>
      <c r="AC82" s="138"/>
      <c r="AD82" s="138"/>
      <c r="AE82" s="140"/>
      <c r="AF82" s="140"/>
      <c r="AG82" s="140"/>
      <c r="AH82" s="142">
        <f t="shared" si="1"/>
        <v>0</v>
      </c>
      <c r="AI82" s="199"/>
      <c r="AJ82" s="143"/>
    </row>
    <row r="83" spans="1:36" s="144" customFormat="1" ht="15" x14ac:dyDescent="0.25">
      <c r="A83" s="213" t="s">
        <v>66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5"/>
      <c r="P83" s="131"/>
      <c r="Q83" s="132"/>
      <c r="R83" s="133"/>
      <c r="S83" s="185">
        <f t="shared" si="3"/>
        <v>0</v>
      </c>
      <c r="T83" s="134"/>
      <c r="U83" s="135"/>
      <c r="V83" s="136"/>
      <c r="W83" s="122"/>
      <c r="X83" s="137"/>
      <c r="Y83" s="138"/>
      <c r="Z83" s="138"/>
      <c r="AA83" s="140"/>
      <c r="AB83" s="138"/>
      <c r="AC83" s="138"/>
      <c r="AD83" s="138"/>
      <c r="AE83" s="140"/>
      <c r="AF83" s="140"/>
      <c r="AG83" s="140"/>
      <c r="AH83" s="142">
        <f t="shared" si="1"/>
        <v>0</v>
      </c>
      <c r="AI83" s="199"/>
      <c r="AJ83" s="143"/>
    </row>
    <row r="84" spans="1:36" s="144" customFormat="1" ht="15" x14ac:dyDescent="0.25">
      <c r="A84" s="213" t="s">
        <v>67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5"/>
      <c r="P84" s="131"/>
      <c r="Q84" s="132"/>
      <c r="R84" s="133"/>
      <c r="S84" s="185">
        <f t="shared" si="3"/>
        <v>0</v>
      </c>
      <c r="T84" s="134"/>
      <c r="U84" s="135"/>
      <c r="V84" s="136"/>
      <c r="W84" s="122"/>
      <c r="X84" s="137"/>
      <c r="Y84" s="138"/>
      <c r="Z84" s="138"/>
      <c r="AA84" s="140"/>
      <c r="AB84" s="138"/>
      <c r="AC84" s="138"/>
      <c r="AD84" s="138"/>
      <c r="AE84" s="140"/>
      <c r="AF84" s="140"/>
      <c r="AG84" s="140"/>
      <c r="AH84" s="142">
        <f t="shared" si="1"/>
        <v>0</v>
      </c>
      <c r="AI84" s="199"/>
      <c r="AJ84" s="143"/>
    </row>
    <row r="85" spans="1:36" s="144" customFormat="1" ht="15" x14ac:dyDescent="0.25">
      <c r="A85" s="213" t="s">
        <v>68</v>
      </c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5"/>
      <c r="P85" s="131"/>
      <c r="Q85" s="132"/>
      <c r="R85" s="133"/>
      <c r="S85" s="185">
        <f t="shared" si="3"/>
        <v>0</v>
      </c>
      <c r="T85" s="134"/>
      <c r="U85" s="135"/>
      <c r="V85" s="136"/>
      <c r="W85" s="122"/>
      <c r="X85" s="137"/>
      <c r="Y85" s="138"/>
      <c r="Z85" s="138"/>
      <c r="AA85" s="140"/>
      <c r="AB85" s="138"/>
      <c r="AC85" s="138"/>
      <c r="AD85" s="138"/>
      <c r="AE85" s="140"/>
      <c r="AF85" s="140"/>
      <c r="AG85" s="140"/>
      <c r="AH85" s="142">
        <f t="shared" si="1"/>
        <v>0</v>
      </c>
      <c r="AI85" s="199"/>
      <c r="AJ85" s="143"/>
    </row>
    <row r="86" spans="1:36" s="144" customFormat="1" ht="15" x14ac:dyDescent="0.25">
      <c r="A86" s="213" t="s">
        <v>69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5"/>
      <c r="P86" s="131"/>
      <c r="Q86" s="132"/>
      <c r="R86" s="133"/>
      <c r="S86" s="185">
        <f t="shared" si="3"/>
        <v>0</v>
      </c>
      <c r="T86" s="134"/>
      <c r="U86" s="135"/>
      <c r="V86" s="136"/>
      <c r="W86" s="122"/>
      <c r="X86" s="137"/>
      <c r="Y86" s="138"/>
      <c r="Z86" s="138"/>
      <c r="AA86" s="140"/>
      <c r="AB86" s="138"/>
      <c r="AC86" s="138"/>
      <c r="AD86" s="138"/>
      <c r="AE86" s="140"/>
      <c r="AF86" s="140"/>
      <c r="AG86" s="140"/>
      <c r="AH86" s="142">
        <f t="shared" si="1"/>
        <v>0</v>
      </c>
      <c r="AI86" s="199"/>
      <c r="AJ86" s="143"/>
    </row>
    <row r="87" spans="1:36" s="144" customFormat="1" ht="15" x14ac:dyDescent="0.25">
      <c r="A87" s="213" t="s">
        <v>70</v>
      </c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5"/>
      <c r="P87" s="131"/>
      <c r="Q87" s="132"/>
      <c r="R87" s="133"/>
      <c r="S87" s="185">
        <f t="shared" si="3"/>
        <v>0</v>
      </c>
      <c r="T87" s="134"/>
      <c r="U87" s="135"/>
      <c r="V87" s="136"/>
      <c r="W87" s="122"/>
      <c r="X87" s="137"/>
      <c r="Y87" s="138"/>
      <c r="Z87" s="138"/>
      <c r="AA87" s="140"/>
      <c r="AB87" s="138"/>
      <c r="AC87" s="138"/>
      <c r="AD87" s="138"/>
      <c r="AE87" s="140"/>
      <c r="AF87" s="140"/>
      <c r="AG87" s="140"/>
      <c r="AH87" s="142">
        <f t="shared" si="1"/>
        <v>0</v>
      </c>
      <c r="AI87" s="199"/>
      <c r="AJ87" s="143"/>
    </row>
    <row r="88" spans="1:36" s="144" customFormat="1" ht="15" x14ac:dyDescent="0.25">
      <c r="A88" s="213" t="s">
        <v>71</v>
      </c>
      <c r="B88" s="214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5"/>
      <c r="P88" s="131"/>
      <c r="Q88" s="132"/>
      <c r="R88" s="133"/>
      <c r="S88" s="185">
        <f t="shared" si="3"/>
        <v>0</v>
      </c>
      <c r="T88" s="134"/>
      <c r="U88" s="135"/>
      <c r="V88" s="136"/>
      <c r="W88" s="122"/>
      <c r="X88" s="137"/>
      <c r="Y88" s="138"/>
      <c r="Z88" s="138"/>
      <c r="AA88" s="140"/>
      <c r="AB88" s="138"/>
      <c r="AC88" s="138"/>
      <c r="AD88" s="138"/>
      <c r="AE88" s="140"/>
      <c r="AF88" s="140"/>
      <c r="AG88" s="141"/>
      <c r="AH88" s="142">
        <f t="shared" si="1"/>
        <v>0</v>
      </c>
      <c r="AI88" s="199"/>
      <c r="AJ88" s="143"/>
    </row>
    <row r="89" spans="1:36" s="144" customFormat="1" ht="15" x14ac:dyDescent="0.25">
      <c r="A89" s="213" t="s">
        <v>72</v>
      </c>
      <c r="B89" s="214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5"/>
      <c r="P89" s="131"/>
      <c r="Q89" s="132"/>
      <c r="R89" s="133"/>
      <c r="S89" s="185">
        <f t="shared" si="3"/>
        <v>0</v>
      </c>
      <c r="T89" s="134"/>
      <c r="U89" s="135"/>
      <c r="V89" s="136"/>
      <c r="W89" s="122"/>
      <c r="X89" s="137"/>
      <c r="Y89" s="138"/>
      <c r="Z89" s="138"/>
      <c r="AA89" s="140"/>
      <c r="AB89" s="139"/>
      <c r="AC89" s="138"/>
      <c r="AD89" s="138"/>
      <c r="AE89" s="140"/>
      <c r="AF89" s="140"/>
      <c r="AG89" s="140"/>
      <c r="AH89" s="142">
        <f t="shared" si="1"/>
        <v>0</v>
      </c>
      <c r="AI89" s="199"/>
      <c r="AJ89" s="143"/>
    </row>
    <row r="90" spans="1:36" s="144" customFormat="1" ht="15" x14ac:dyDescent="0.25">
      <c r="A90" s="213" t="s">
        <v>73</v>
      </c>
      <c r="B90" s="214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5"/>
      <c r="P90" s="131"/>
      <c r="Q90" s="132"/>
      <c r="R90" s="133"/>
      <c r="S90" s="185">
        <f t="shared" si="3"/>
        <v>0</v>
      </c>
      <c r="T90" s="134"/>
      <c r="U90" s="135"/>
      <c r="V90" s="146"/>
      <c r="W90" s="122"/>
      <c r="X90" s="137"/>
      <c r="Y90" s="138"/>
      <c r="Z90" s="138"/>
      <c r="AA90" s="140"/>
      <c r="AB90" s="139"/>
      <c r="AC90" s="138"/>
      <c r="AD90" s="138"/>
      <c r="AE90" s="140"/>
      <c r="AF90" s="140"/>
      <c r="AG90" s="141"/>
      <c r="AH90" s="142">
        <f t="shared" si="1"/>
        <v>0</v>
      </c>
      <c r="AI90" s="199"/>
      <c r="AJ90" s="143"/>
    </row>
    <row r="91" spans="1:36" s="144" customFormat="1" ht="15" x14ac:dyDescent="0.25">
      <c r="A91" s="213" t="s">
        <v>74</v>
      </c>
      <c r="B91" s="214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5"/>
      <c r="P91" s="131"/>
      <c r="Q91" s="132"/>
      <c r="R91" s="133"/>
      <c r="S91" s="185">
        <f t="shared" si="3"/>
        <v>0</v>
      </c>
      <c r="T91" s="134"/>
      <c r="U91" s="135"/>
      <c r="V91" s="136"/>
      <c r="W91" s="122"/>
      <c r="X91" s="137"/>
      <c r="Y91" s="138"/>
      <c r="Z91" s="138"/>
      <c r="AA91" s="140"/>
      <c r="AB91" s="138"/>
      <c r="AC91" s="138"/>
      <c r="AD91" s="139"/>
      <c r="AE91" s="140"/>
      <c r="AF91" s="140"/>
      <c r="AG91" s="140"/>
      <c r="AH91" s="142">
        <f t="shared" si="1"/>
        <v>0</v>
      </c>
      <c r="AI91" s="199"/>
      <c r="AJ91" s="143"/>
    </row>
    <row r="92" spans="1:36" s="144" customFormat="1" ht="15" x14ac:dyDescent="0.25">
      <c r="A92" s="213" t="s">
        <v>75</v>
      </c>
      <c r="B92" s="214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5"/>
      <c r="P92" s="131"/>
      <c r="Q92" s="132"/>
      <c r="R92" s="133"/>
      <c r="S92" s="185">
        <f t="shared" si="3"/>
        <v>0</v>
      </c>
      <c r="T92" s="134"/>
      <c r="U92" s="135"/>
      <c r="V92" s="136"/>
      <c r="W92" s="122"/>
      <c r="X92" s="137"/>
      <c r="Y92" s="138"/>
      <c r="Z92" s="138"/>
      <c r="AA92" s="140"/>
      <c r="AB92" s="138"/>
      <c r="AC92" s="138"/>
      <c r="AD92" s="139"/>
      <c r="AE92" s="140"/>
      <c r="AF92" s="140"/>
      <c r="AG92" s="140"/>
      <c r="AH92" s="142">
        <f t="shared" si="1"/>
        <v>0</v>
      </c>
      <c r="AI92" s="199"/>
      <c r="AJ92" s="143"/>
    </row>
    <row r="93" spans="1:36" s="144" customFormat="1" ht="15" customHeight="1" x14ac:dyDescent="0.25">
      <c r="A93" s="213" t="s">
        <v>76</v>
      </c>
      <c r="B93" s="214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5"/>
      <c r="P93" s="131"/>
      <c r="Q93" s="132"/>
      <c r="R93" s="133"/>
      <c r="S93" s="185">
        <f t="shared" si="3"/>
        <v>0</v>
      </c>
      <c r="T93" s="134"/>
      <c r="U93" s="135"/>
      <c r="V93" s="136"/>
      <c r="W93" s="122"/>
      <c r="X93" s="137"/>
      <c r="Y93" s="138"/>
      <c r="Z93" s="138"/>
      <c r="AA93" s="140"/>
      <c r="AB93" s="138"/>
      <c r="AC93" s="138"/>
      <c r="AD93" s="139"/>
      <c r="AE93" s="140"/>
      <c r="AF93" s="140"/>
      <c r="AG93" s="140"/>
      <c r="AH93" s="142">
        <f t="shared" si="1"/>
        <v>0</v>
      </c>
      <c r="AI93" s="199"/>
      <c r="AJ93" s="143"/>
    </row>
    <row r="94" spans="1:36" s="144" customFormat="1" ht="15" customHeight="1" x14ac:dyDescent="0.25">
      <c r="A94" s="210" t="s">
        <v>77</v>
      </c>
      <c r="B94" s="211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2"/>
      <c r="P94" s="131"/>
      <c r="Q94" s="132"/>
      <c r="R94" s="133"/>
      <c r="S94" s="185">
        <f t="shared" si="3"/>
        <v>0</v>
      </c>
      <c r="T94" s="134"/>
      <c r="U94" s="135"/>
      <c r="V94" s="136"/>
      <c r="W94" s="122"/>
      <c r="X94" s="137"/>
      <c r="Y94" s="138"/>
      <c r="Z94" s="138"/>
      <c r="AA94" s="140"/>
      <c r="AB94" s="138"/>
      <c r="AC94" s="138"/>
      <c r="AD94" s="138"/>
      <c r="AE94" s="140"/>
      <c r="AF94" s="140"/>
      <c r="AG94" s="140"/>
      <c r="AH94" s="142">
        <f t="shared" si="1"/>
        <v>0</v>
      </c>
      <c r="AI94" s="199"/>
      <c r="AJ94" s="143"/>
    </row>
    <row r="95" spans="1:36" s="144" customFormat="1" ht="15" x14ac:dyDescent="0.25">
      <c r="A95" s="210" t="s">
        <v>78</v>
      </c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2"/>
      <c r="P95" s="131"/>
      <c r="Q95" s="132"/>
      <c r="R95" s="133"/>
      <c r="S95" s="185">
        <f t="shared" si="3"/>
        <v>0</v>
      </c>
      <c r="T95" s="134"/>
      <c r="U95" s="135"/>
      <c r="V95" s="136"/>
      <c r="W95" s="122"/>
      <c r="X95" s="137"/>
      <c r="Y95" s="138"/>
      <c r="Z95" s="138"/>
      <c r="AA95" s="140"/>
      <c r="AB95" s="138"/>
      <c r="AC95" s="138"/>
      <c r="AD95" s="138"/>
      <c r="AE95" s="140"/>
      <c r="AF95" s="140"/>
      <c r="AG95" s="140"/>
      <c r="AH95" s="142">
        <f t="shared" si="1"/>
        <v>0</v>
      </c>
      <c r="AI95" s="199"/>
      <c r="AJ95" s="143"/>
    </row>
    <row r="96" spans="1:36" s="144" customFormat="1" ht="15" customHeight="1" x14ac:dyDescent="0.25">
      <c r="A96" s="210" t="s">
        <v>79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2"/>
      <c r="P96" s="131"/>
      <c r="Q96" s="132"/>
      <c r="R96" s="133"/>
      <c r="S96" s="185">
        <f t="shared" si="3"/>
        <v>0</v>
      </c>
      <c r="T96" s="134"/>
      <c r="U96" s="135"/>
      <c r="V96" s="136"/>
      <c r="W96" s="122"/>
      <c r="X96" s="137"/>
      <c r="Y96" s="138"/>
      <c r="Z96" s="138"/>
      <c r="AA96" s="140"/>
      <c r="AB96" s="138"/>
      <c r="AC96" s="138"/>
      <c r="AD96" s="138"/>
      <c r="AE96" s="140"/>
      <c r="AF96" s="140"/>
      <c r="AG96" s="140"/>
      <c r="AH96" s="142">
        <f t="shared" si="1"/>
        <v>0</v>
      </c>
      <c r="AI96" s="199"/>
      <c r="AJ96" s="143"/>
    </row>
    <row r="97" spans="1:36" s="144" customFormat="1" ht="15" customHeight="1" x14ac:dyDescent="0.25">
      <c r="A97" s="210"/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2"/>
      <c r="P97" s="131"/>
      <c r="Q97" s="132"/>
      <c r="R97" s="133"/>
      <c r="S97" s="185">
        <f t="shared" si="3"/>
        <v>0</v>
      </c>
      <c r="T97" s="134"/>
      <c r="U97" s="135"/>
      <c r="V97" s="136"/>
      <c r="W97" s="122"/>
      <c r="X97" s="137"/>
      <c r="Y97" s="138"/>
      <c r="Z97" s="138"/>
      <c r="AA97" s="140"/>
      <c r="AB97" s="138"/>
      <c r="AC97" s="138"/>
      <c r="AD97" s="138"/>
      <c r="AE97" s="140"/>
      <c r="AF97" s="140"/>
      <c r="AG97" s="140"/>
      <c r="AH97" s="142">
        <f t="shared" si="1"/>
        <v>0</v>
      </c>
      <c r="AI97" s="199"/>
      <c r="AJ97" s="143"/>
    </row>
    <row r="98" spans="1:36" s="144" customFormat="1" ht="15" x14ac:dyDescent="0.25">
      <c r="A98" s="213"/>
      <c r="B98" s="214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5"/>
      <c r="P98" s="131"/>
      <c r="Q98" s="132"/>
      <c r="R98" s="133"/>
      <c r="S98" s="185">
        <f t="shared" si="3"/>
        <v>0</v>
      </c>
      <c r="T98" s="134"/>
      <c r="U98" s="135"/>
      <c r="V98" s="136"/>
      <c r="W98" s="122"/>
      <c r="X98" s="137"/>
      <c r="Y98" s="138"/>
      <c r="Z98" s="138"/>
      <c r="AA98" s="140"/>
      <c r="AB98" s="139"/>
      <c r="AC98" s="138"/>
      <c r="AD98" s="138"/>
      <c r="AE98" s="140"/>
      <c r="AF98" s="140"/>
      <c r="AG98" s="141"/>
      <c r="AH98" s="142">
        <f t="shared" si="1"/>
        <v>0</v>
      </c>
      <c r="AI98" s="199"/>
      <c r="AJ98" s="143"/>
    </row>
    <row r="99" spans="1:36" s="144" customFormat="1" ht="15" x14ac:dyDescent="0.25">
      <c r="A99" s="210"/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2"/>
      <c r="P99" s="147"/>
      <c r="Q99" s="148"/>
      <c r="R99" s="149"/>
      <c r="S99" s="185">
        <f t="shared" si="3"/>
        <v>0</v>
      </c>
      <c r="T99" s="150"/>
      <c r="U99" s="151"/>
      <c r="V99" s="147"/>
      <c r="W99" s="122"/>
      <c r="X99" s="145"/>
      <c r="Y99" s="138"/>
      <c r="Z99" s="138"/>
      <c r="AA99" s="140"/>
      <c r="AB99" s="138"/>
      <c r="AC99" s="138"/>
      <c r="AD99" s="138"/>
      <c r="AE99" s="140"/>
      <c r="AF99" s="140"/>
      <c r="AG99" s="140"/>
      <c r="AH99" s="142">
        <f t="shared" si="1"/>
        <v>0</v>
      </c>
      <c r="AI99" s="200"/>
      <c r="AJ99" s="143"/>
    </row>
    <row r="100" spans="1:36" s="130" customFormat="1" ht="15" x14ac:dyDescent="0.25">
      <c r="A100" s="223" t="s">
        <v>80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5"/>
      <c r="P100" s="119"/>
      <c r="Q100" s="120"/>
      <c r="R100" s="152"/>
      <c r="S100" s="186"/>
      <c r="T100" s="153"/>
      <c r="U100" s="154"/>
      <c r="V100" s="119"/>
      <c r="W100" s="122"/>
      <c r="X100" s="123"/>
      <c r="Y100" s="124"/>
      <c r="Z100" s="125"/>
      <c r="AA100" s="126"/>
      <c r="AB100" s="125"/>
      <c r="AC100" s="125"/>
      <c r="AD100" s="125"/>
      <c r="AE100" s="126"/>
      <c r="AF100" s="126"/>
      <c r="AG100" s="126"/>
      <c r="AH100" s="126"/>
      <c r="AI100" s="127">
        <f>SUM(AH101:AH120)</f>
        <v>0</v>
      </c>
      <c r="AJ100" s="128"/>
    </row>
    <row r="101" spans="1:36" s="144" customFormat="1" ht="15" x14ac:dyDescent="0.25">
      <c r="A101" s="213" t="s">
        <v>81</v>
      </c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5"/>
      <c r="P101" s="131"/>
      <c r="Q101" s="132"/>
      <c r="R101" s="133"/>
      <c r="S101" s="185">
        <f t="shared" ref="S101:S120" si="4">+P101*R101</f>
        <v>0</v>
      </c>
      <c r="T101" s="134"/>
      <c r="U101" s="135"/>
      <c r="V101" s="136"/>
      <c r="W101" s="122"/>
      <c r="X101" s="145"/>
      <c r="Y101" s="138"/>
      <c r="Z101" s="139"/>
      <c r="AA101" s="140"/>
      <c r="AB101" s="138"/>
      <c r="AC101" s="138"/>
      <c r="AD101" s="138"/>
      <c r="AE101" s="141"/>
      <c r="AF101" s="140"/>
      <c r="AG101" s="140"/>
      <c r="AH101" s="142">
        <f t="shared" si="1"/>
        <v>0</v>
      </c>
      <c r="AI101" s="198"/>
      <c r="AJ101" s="143"/>
    </row>
    <row r="102" spans="1:36" s="144" customFormat="1" ht="15" x14ac:dyDescent="0.25">
      <c r="A102" s="213" t="s">
        <v>82</v>
      </c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5"/>
      <c r="P102" s="131"/>
      <c r="Q102" s="132"/>
      <c r="R102" s="133"/>
      <c r="S102" s="185">
        <f t="shared" si="4"/>
        <v>0</v>
      </c>
      <c r="T102" s="134"/>
      <c r="U102" s="135"/>
      <c r="V102" s="136"/>
      <c r="W102" s="122"/>
      <c r="X102" s="145"/>
      <c r="Y102" s="138"/>
      <c r="Z102" s="139"/>
      <c r="AA102" s="140"/>
      <c r="AB102" s="138"/>
      <c r="AC102" s="138"/>
      <c r="AD102" s="138"/>
      <c r="AE102" s="141"/>
      <c r="AF102" s="140"/>
      <c r="AG102" s="140"/>
      <c r="AH102" s="142">
        <f t="shared" si="1"/>
        <v>0</v>
      </c>
      <c r="AI102" s="199"/>
      <c r="AJ102" s="143"/>
    </row>
    <row r="103" spans="1:36" s="144" customFormat="1" ht="15" x14ac:dyDescent="0.25">
      <c r="A103" s="213" t="s">
        <v>83</v>
      </c>
      <c r="B103" s="214"/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5"/>
      <c r="P103" s="131"/>
      <c r="Q103" s="132"/>
      <c r="R103" s="133"/>
      <c r="S103" s="185">
        <f t="shared" ref="S103:S107" si="5">+P103*R103</f>
        <v>0</v>
      </c>
      <c r="T103" s="134"/>
      <c r="U103" s="135"/>
      <c r="V103" s="136"/>
      <c r="W103" s="122"/>
      <c r="X103" s="145"/>
      <c r="Y103" s="138"/>
      <c r="Z103" s="139"/>
      <c r="AA103" s="140"/>
      <c r="AB103" s="138"/>
      <c r="AC103" s="138"/>
      <c r="AD103" s="138"/>
      <c r="AE103" s="141"/>
      <c r="AF103" s="140"/>
      <c r="AG103" s="140"/>
      <c r="AH103" s="142">
        <f t="shared" si="1"/>
        <v>0</v>
      </c>
      <c r="AI103" s="199"/>
      <c r="AJ103" s="143"/>
    </row>
    <row r="104" spans="1:36" s="144" customFormat="1" ht="15" x14ac:dyDescent="0.25">
      <c r="A104" s="213" t="s">
        <v>84</v>
      </c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5"/>
      <c r="P104" s="131"/>
      <c r="Q104" s="132"/>
      <c r="R104" s="133"/>
      <c r="S104" s="185">
        <f t="shared" si="5"/>
        <v>0</v>
      </c>
      <c r="T104" s="134"/>
      <c r="U104" s="135"/>
      <c r="V104" s="136"/>
      <c r="W104" s="122"/>
      <c r="X104" s="145"/>
      <c r="Y104" s="138"/>
      <c r="Z104" s="139"/>
      <c r="AA104" s="140"/>
      <c r="AB104" s="138"/>
      <c r="AC104" s="138"/>
      <c r="AD104" s="138"/>
      <c r="AE104" s="141"/>
      <c r="AF104" s="140"/>
      <c r="AG104" s="140"/>
      <c r="AH104" s="142">
        <f t="shared" si="1"/>
        <v>0</v>
      </c>
      <c r="AI104" s="199"/>
      <c r="AJ104" s="143"/>
    </row>
    <row r="105" spans="1:36" s="144" customFormat="1" ht="15" x14ac:dyDescent="0.25">
      <c r="A105" s="213" t="s">
        <v>85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5"/>
      <c r="P105" s="131"/>
      <c r="Q105" s="132"/>
      <c r="R105" s="133"/>
      <c r="S105" s="185">
        <f t="shared" si="5"/>
        <v>0</v>
      </c>
      <c r="T105" s="134"/>
      <c r="U105" s="135"/>
      <c r="V105" s="136"/>
      <c r="W105" s="122"/>
      <c r="X105" s="145"/>
      <c r="Y105" s="138"/>
      <c r="Z105" s="139"/>
      <c r="AA105" s="140"/>
      <c r="AB105" s="138"/>
      <c r="AC105" s="138"/>
      <c r="AD105" s="138"/>
      <c r="AE105" s="141"/>
      <c r="AF105" s="140"/>
      <c r="AG105" s="140"/>
      <c r="AH105" s="142">
        <f t="shared" si="1"/>
        <v>0</v>
      </c>
      <c r="AI105" s="199"/>
      <c r="AJ105" s="143"/>
    </row>
    <row r="106" spans="1:36" s="144" customFormat="1" ht="15" x14ac:dyDescent="0.25">
      <c r="A106" s="213"/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5"/>
      <c r="P106" s="131"/>
      <c r="Q106" s="132"/>
      <c r="R106" s="133"/>
      <c r="S106" s="185">
        <f t="shared" si="5"/>
        <v>0</v>
      </c>
      <c r="T106" s="134"/>
      <c r="U106" s="135"/>
      <c r="V106" s="136"/>
      <c r="W106" s="122"/>
      <c r="X106" s="145"/>
      <c r="Y106" s="138"/>
      <c r="Z106" s="139"/>
      <c r="AA106" s="140"/>
      <c r="AB106" s="138"/>
      <c r="AC106" s="138"/>
      <c r="AD106" s="138"/>
      <c r="AE106" s="141"/>
      <c r="AF106" s="140"/>
      <c r="AG106" s="140"/>
      <c r="AH106" s="142">
        <f t="shared" si="1"/>
        <v>0</v>
      </c>
      <c r="AI106" s="199"/>
      <c r="AJ106" s="143"/>
    </row>
    <row r="107" spans="1:36" s="144" customFormat="1" ht="15" x14ac:dyDescent="0.25">
      <c r="A107" s="213"/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5"/>
      <c r="P107" s="131"/>
      <c r="Q107" s="132"/>
      <c r="R107" s="133"/>
      <c r="S107" s="185">
        <f t="shared" si="5"/>
        <v>0</v>
      </c>
      <c r="T107" s="134"/>
      <c r="U107" s="135"/>
      <c r="V107" s="136"/>
      <c r="W107" s="122"/>
      <c r="X107" s="145"/>
      <c r="Y107" s="138"/>
      <c r="Z107" s="139"/>
      <c r="AA107" s="140"/>
      <c r="AB107" s="138"/>
      <c r="AC107" s="138"/>
      <c r="AD107" s="138"/>
      <c r="AE107" s="141"/>
      <c r="AF107" s="140"/>
      <c r="AG107" s="140"/>
      <c r="AH107" s="142">
        <f t="shared" si="1"/>
        <v>0</v>
      </c>
      <c r="AI107" s="199"/>
      <c r="AJ107" s="143"/>
    </row>
    <row r="108" spans="1:36" s="144" customFormat="1" ht="15" x14ac:dyDescent="0.25">
      <c r="A108" s="213"/>
      <c r="B108" s="214"/>
      <c r="C108" s="214"/>
      <c r="D108" s="214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5"/>
      <c r="P108" s="131"/>
      <c r="Q108" s="132"/>
      <c r="R108" s="133"/>
      <c r="S108" s="185">
        <f t="shared" si="4"/>
        <v>0</v>
      </c>
      <c r="T108" s="134"/>
      <c r="U108" s="135"/>
      <c r="V108" s="136"/>
      <c r="W108" s="122"/>
      <c r="X108" s="145"/>
      <c r="Y108" s="138"/>
      <c r="Z108" s="139"/>
      <c r="AA108" s="140"/>
      <c r="AB108" s="138"/>
      <c r="AC108" s="138"/>
      <c r="AD108" s="138"/>
      <c r="AE108" s="141"/>
      <c r="AF108" s="140"/>
      <c r="AG108" s="140"/>
      <c r="AH108" s="142">
        <f t="shared" si="1"/>
        <v>0</v>
      </c>
      <c r="AI108" s="199"/>
      <c r="AJ108" s="143"/>
    </row>
    <row r="109" spans="1:36" s="144" customFormat="1" ht="15" x14ac:dyDescent="0.25">
      <c r="A109" s="213"/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5"/>
      <c r="P109" s="131"/>
      <c r="Q109" s="132"/>
      <c r="R109" s="133"/>
      <c r="S109" s="185">
        <f t="shared" si="4"/>
        <v>0</v>
      </c>
      <c r="T109" s="134"/>
      <c r="U109" s="135"/>
      <c r="V109" s="136"/>
      <c r="W109" s="122"/>
      <c r="X109" s="145"/>
      <c r="Y109" s="138"/>
      <c r="Z109" s="139"/>
      <c r="AA109" s="140"/>
      <c r="AB109" s="138"/>
      <c r="AC109" s="138"/>
      <c r="AD109" s="138"/>
      <c r="AE109" s="141"/>
      <c r="AF109" s="140"/>
      <c r="AG109" s="140"/>
      <c r="AH109" s="142">
        <f t="shared" si="1"/>
        <v>0</v>
      </c>
      <c r="AI109" s="199"/>
      <c r="AJ109" s="143"/>
    </row>
    <row r="110" spans="1:36" s="144" customFormat="1" ht="15" x14ac:dyDescent="0.25">
      <c r="A110" s="213"/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5"/>
      <c r="P110" s="131"/>
      <c r="Q110" s="132"/>
      <c r="R110" s="133"/>
      <c r="S110" s="185">
        <f t="shared" si="4"/>
        <v>0</v>
      </c>
      <c r="T110" s="134"/>
      <c r="U110" s="135"/>
      <c r="V110" s="136"/>
      <c r="W110" s="122"/>
      <c r="X110" s="145"/>
      <c r="Y110" s="138"/>
      <c r="Z110" s="139"/>
      <c r="AA110" s="140"/>
      <c r="AB110" s="138"/>
      <c r="AC110" s="138"/>
      <c r="AD110" s="138"/>
      <c r="AE110" s="141"/>
      <c r="AF110" s="140"/>
      <c r="AG110" s="140"/>
      <c r="AH110" s="142">
        <f t="shared" si="1"/>
        <v>0</v>
      </c>
      <c r="AI110" s="199"/>
      <c r="AJ110" s="143"/>
    </row>
    <row r="111" spans="1:36" s="144" customFormat="1" ht="15" x14ac:dyDescent="0.25">
      <c r="A111" s="213"/>
      <c r="B111" s="214"/>
      <c r="C111" s="214"/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5"/>
      <c r="P111" s="131"/>
      <c r="Q111" s="132"/>
      <c r="R111" s="133"/>
      <c r="S111" s="185">
        <f t="shared" si="4"/>
        <v>0</v>
      </c>
      <c r="T111" s="134"/>
      <c r="U111" s="135"/>
      <c r="V111" s="136"/>
      <c r="W111" s="122"/>
      <c r="X111" s="145"/>
      <c r="Y111" s="138"/>
      <c r="Z111" s="139"/>
      <c r="AA111" s="140"/>
      <c r="AB111" s="138"/>
      <c r="AC111" s="138"/>
      <c r="AD111" s="138"/>
      <c r="AE111" s="141"/>
      <c r="AF111" s="140"/>
      <c r="AG111" s="140"/>
      <c r="AH111" s="142">
        <f t="shared" si="1"/>
        <v>0</v>
      </c>
      <c r="AI111" s="199"/>
      <c r="AJ111" s="143"/>
    </row>
    <row r="112" spans="1:36" s="144" customFormat="1" ht="15" x14ac:dyDescent="0.25">
      <c r="A112" s="213"/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5"/>
      <c r="P112" s="131"/>
      <c r="Q112" s="132"/>
      <c r="R112" s="133"/>
      <c r="S112" s="185">
        <f t="shared" si="4"/>
        <v>0</v>
      </c>
      <c r="T112" s="134"/>
      <c r="U112" s="135"/>
      <c r="V112" s="136"/>
      <c r="W112" s="122"/>
      <c r="X112" s="145"/>
      <c r="Y112" s="138"/>
      <c r="Z112" s="138"/>
      <c r="AA112" s="140"/>
      <c r="AB112" s="138"/>
      <c r="AC112" s="138"/>
      <c r="AD112" s="138"/>
      <c r="AE112" s="140"/>
      <c r="AF112" s="140"/>
      <c r="AG112" s="140"/>
      <c r="AH112" s="142">
        <f t="shared" si="1"/>
        <v>0</v>
      </c>
      <c r="AI112" s="199"/>
      <c r="AJ112" s="143"/>
    </row>
    <row r="113" spans="1:36" s="144" customFormat="1" ht="15" x14ac:dyDescent="0.25">
      <c r="A113" s="213"/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5"/>
      <c r="P113" s="131"/>
      <c r="Q113" s="132"/>
      <c r="R113" s="133"/>
      <c r="S113" s="185">
        <f t="shared" si="4"/>
        <v>0</v>
      </c>
      <c r="T113" s="134"/>
      <c r="U113" s="135"/>
      <c r="V113" s="136"/>
      <c r="W113" s="122"/>
      <c r="X113" s="145"/>
      <c r="Y113" s="138"/>
      <c r="Z113" s="138"/>
      <c r="AA113" s="140"/>
      <c r="AB113" s="138"/>
      <c r="AC113" s="138"/>
      <c r="AD113" s="138"/>
      <c r="AE113" s="140"/>
      <c r="AF113" s="140"/>
      <c r="AG113" s="140"/>
      <c r="AH113" s="142">
        <f t="shared" si="1"/>
        <v>0</v>
      </c>
      <c r="AI113" s="199"/>
      <c r="AJ113" s="143"/>
    </row>
    <row r="114" spans="1:36" s="144" customFormat="1" ht="15" x14ac:dyDescent="0.25">
      <c r="A114" s="213"/>
      <c r="B114" s="214"/>
      <c r="C114" s="214"/>
      <c r="D114" s="214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5"/>
      <c r="P114" s="131"/>
      <c r="Q114" s="132"/>
      <c r="R114" s="133"/>
      <c r="S114" s="185">
        <f t="shared" si="4"/>
        <v>0</v>
      </c>
      <c r="T114" s="134"/>
      <c r="U114" s="135"/>
      <c r="V114" s="136"/>
      <c r="W114" s="122"/>
      <c r="X114" s="145"/>
      <c r="Y114" s="138"/>
      <c r="Z114" s="138"/>
      <c r="AA114" s="140"/>
      <c r="AB114" s="138"/>
      <c r="AC114" s="138"/>
      <c r="AD114" s="138"/>
      <c r="AE114" s="140"/>
      <c r="AF114" s="140"/>
      <c r="AG114" s="141"/>
      <c r="AH114" s="142">
        <f t="shared" si="1"/>
        <v>0</v>
      </c>
      <c r="AI114" s="199"/>
      <c r="AJ114" s="143"/>
    </row>
    <row r="115" spans="1:36" s="144" customFormat="1" ht="15" x14ac:dyDescent="0.25">
      <c r="A115" s="213"/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5"/>
      <c r="P115" s="131"/>
      <c r="Q115" s="132"/>
      <c r="R115" s="133"/>
      <c r="S115" s="185">
        <f t="shared" si="4"/>
        <v>0</v>
      </c>
      <c r="T115" s="134"/>
      <c r="U115" s="135"/>
      <c r="V115" s="136"/>
      <c r="W115" s="122"/>
      <c r="X115" s="145"/>
      <c r="Y115" s="138"/>
      <c r="Z115" s="138"/>
      <c r="AA115" s="140"/>
      <c r="AB115" s="139"/>
      <c r="AC115" s="138"/>
      <c r="AD115" s="138"/>
      <c r="AE115" s="140"/>
      <c r="AF115" s="140"/>
      <c r="AG115" s="140"/>
      <c r="AH115" s="142">
        <f t="shared" si="1"/>
        <v>0</v>
      </c>
      <c r="AI115" s="199"/>
      <c r="AJ115" s="143"/>
    </row>
    <row r="116" spans="1:36" s="144" customFormat="1" ht="15" x14ac:dyDescent="0.25">
      <c r="A116" s="213"/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5"/>
      <c r="P116" s="131"/>
      <c r="Q116" s="132"/>
      <c r="R116" s="133"/>
      <c r="S116" s="185">
        <f t="shared" si="4"/>
        <v>0</v>
      </c>
      <c r="T116" s="134"/>
      <c r="U116" s="135"/>
      <c r="V116" s="146"/>
      <c r="W116" s="122"/>
      <c r="X116" s="145"/>
      <c r="Y116" s="138"/>
      <c r="Z116" s="138"/>
      <c r="AA116" s="140"/>
      <c r="AB116" s="139"/>
      <c r="AC116" s="138"/>
      <c r="AD116" s="138"/>
      <c r="AE116" s="140"/>
      <c r="AF116" s="140"/>
      <c r="AG116" s="141"/>
      <c r="AH116" s="142">
        <f t="shared" si="1"/>
        <v>0</v>
      </c>
      <c r="AI116" s="199"/>
      <c r="AJ116" s="143"/>
    </row>
    <row r="117" spans="1:36" s="144" customFormat="1" ht="15" x14ac:dyDescent="0.25">
      <c r="A117" s="213"/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5"/>
      <c r="P117" s="131"/>
      <c r="Q117" s="132"/>
      <c r="R117" s="133"/>
      <c r="S117" s="185">
        <f t="shared" si="4"/>
        <v>0</v>
      </c>
      <c r="T117" s="134"/>
      <c r="U117" s="135"/>
      <c r="V117" s="136"/>
      <c r="W117" s="122"/>
      <c r="X117" s="145"/>
      <c r="Y117" s="138"/>
      <c r="Z117" s="138"/>
      <c r="AA117" s="140"/>
      <c r="AB117" s="138"/>
      <c r="AC117" s="138"/>
      <c r="AD117" s="139"/>
      <c r="AE117" s="140"/>
      <c r="AF117" s="140"/>
      <c r="AG117" s="140"/>
      <c r="AH117" s="142">
        <f t="shared" si="1"/>
        <v>0</v>
      </c>
      <c r="AI117" s="199"/>
      <c r="AJ117" s="143"/>
    </row>
    <row r="118" spans="1:36" s="144" customFormat="1" ht="15" x14ac:dyDescent="0.25">
      <c r="A118" s="213"/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5"/>
      <c r="P118" s="131"/>
      <c r="Q118" s="132"/>
      <c r="R118" s="133"/>
      <c r="S118" s="185">
        <f t="shared" si="4"/>
        <v>0</v>
      </c>
      <c r="T118" s="134"/>
      <c r="U118" s="135"/>
      <c r="V118" s="136"/>
      <c r="W118" s="122"/>
      <c r="X118" s="145"/>
      <c r="Y118" s="138"/>
      <c r="Z118" s="138"/>
      <c r="AA118" s="140"/>
      <c r="AB118" s="138"/>
      <c r="AC118" s="138"/>
      <c r="AD118" s="138"/>
      <c r="AE118" s="140"/>
      <c r="AF118" s="140"/>
      <c r="AG118" s="140"/>
      <c r="AH118" s="142">
        <f t="shared" si="1"/>
        <v>0</v>
      </c>
      <c r="AI118" s="199"/>
      <c r="AJ118" s="143"/>
    </row>
    <row r="119" spans="1:36" s="144" customFormat="1" ht="15" x14ac:dyDescent="0.25">
      <c r="A119" s="213"/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5"/>
      <c r="P119" s="131"/>
      <c r="Q119" s="132"/>
      <c r="R119" s="133"/>
      <c r="S119" s="185">
        <f t="shared" si="4"/>
        <v>0</v>
      </c>
      <c r="T119" s="134"/>
      <c r="U119" s="135"/>
      <c r="V119" s="136"/>
      <c r="W119" s="122"/>
      <c r="X119" s="145"/>
      <c r="Y119" s="138"/>
      <c r="Z119" s="138"/>
      <c r="AA119" s="140"/>
      <c r="AB119" s="139"/>
      <c r="AC119" s="138"/>
      <c r="AD119" s="138"/>
      <c r="AE119" s="140"/>
      <c r="AF119" s="140"/>
      <c r="AG119" s="141"/>
      <c r="AH119" s="142">
        <f t="shared" si="1"/>
        <v>0</v>
      </c>
      <c r="AI119" s="199"/>
      <c r="AJ119" s="143"/>
    </row>
    <row r="120" spans="1:36" s="144" customFormat="1" ht="15" x14ac:dyDescent="0.25">
      <c r="A120" s="210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2"/>
      <c r="P120" s="147"/>
      <c r="Q120" s="148"/>
      <c r="R120" s="149"/>
      <c r="S120" s="185">
        <f t="shared" si="4"/>
        <v>0</v>
      </c>
      <c r="T120" s="150"/>
      <c r="U120" s="151"/>
      <c r="V120" s="147"/>
      <c r="W120" s="122"/>
      <c r="X120" s="145"/>
      <c r="Y120" s="138"/>
      <c r="Z120" s="138"/>
      <c r="AA120" s="140"/>
      <c r="AB120" s="138"/>
      <c r="AC120" s="138"/>
      <c r="AD120" s="138"/>
      <c r="AE120" s="140"/>
      <c r="AF120" s="140"/>
      <c r="AG120" s="140"/>
      <c r="AH120" s="142">
        <f t="shared" si="1"/>
        <v>0</v>
      </c>
      <c r="AI120" s="200"/>
      <c r="AJ120" s="143"/>
    </row>
    <row r="121" spans="1:36" s="130" customFormat="1" ht="15" x14ac:dyDescent="0.25">
      <c r="A121" s="223" t="s">
        <v>86</v>
      </c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5"/>
      <c r="P121" s="119"/>
      <c r="Q121" s="120"/>
      <c r="R121" s="152"/>
      <c r="S121" s="186"/>
      <c r="T121" s="153"/>
      <c r="U121" s="154"/>
      <c r="V121" s="119"/>
      <c r="W121" s="122"/>
      <c r="X121" s="123"/>
      <c r="Y121" s="124"/>
      <c r="Z121" s="125"/>
      <c r="AA121" s="126"/>
      <c r="AB121" s="125"/>
      <c r="AC121" s="125"/>
      <c r="AD121" s="125"/>
      <c r="AE121" s="126"/>
      <c r="AF121" s="126"/>
      <c r="AG121" s="126"/>
      <c r="AH121" s="126"/>
      <c r="AI121" s="127">
        <f>SUM(AH122:AH141)</f>
        <v>0</v>
      </c>
      <c r="AJ121" s="128"/>
    </row>
    <row r="122" spans="1:36" s="144" customFormat="1" ht="15" x14ac:dyDescent="0.25">
      <c r="A122" s="213" t="s">
        <v>87</v>
      </c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5"/>
      <c r="P122" s="131"/>
      <c r="Q122" s="132"/>
      <c r="R122" s="133"/>
      <c r="S122" s="185">
        <f t="shared" ref="S122:S141" si="6">+P122*R122</f>
        <v>0</v>
      </c>
      <c r="T122" s="134"/>
      <c r="U122" s="135"/>
      <c r="V122" s="136"/>
      <c r="W122" s="122"/>
      <c r="X122" s="145"/>
      <c r="Y122" s="138"/>
      <c r="Z122" s="139"/>
      <c r="AA122" s="140"/>
      <c r="AB122" s="138"/>
      <c r="AC122" s="138"/>
      <c r="AD122" s="138"/>
      <c r="AE122" s="141"/>
      <c r="AF122" s="140"/>
      <c r="AG122" s="140"/>
      <c r="AH122" s="142">
        <f t="shared" si="1"/>
        <v>0</v>
      </c>
      <c r="AI122" s="198"/>
      <c r="AJ122" s="143"/>
    </row>
    <row r="123" spans="1:36" s="144" customFormat="1" ht="15" x14ac:dyDescent="0.25">
      <c r="A123" s="213" t="s">
        <v>88</v>
      </c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5"/>
      <c r="P123" s="131"/>
      <c r="Q123" s="132"/>
      <c r="R123" s="133"/>
      <c r="S123" s="185">
        <f t="shared" si="6"/>
        <v>0</v>
      </c>
      <c r="T123" s="134"/>
      <c r="U123" s="135"/>
      <c r="V123" s="136"/>
      <c r="W123" s="122"/>
      <c r="X123" s="145"/>
      <c r="Y123" s="138"/>
      <c r="Z123" s="139"/>
      <c r="AA123" s="140"/>
      <c r="AB123" s="138"/>
      <c r="AC123" s="138"/>
      <c r="AD123" s="138"/>
      <c r="AE123" s="141"/>
      <c r="AF123" s="140"/>
      <c r="AG123" s="140"/>
      <c r="AH123" s="142">
        <f t="shared" si="1"/>
        <v>0</v>
      </c>
      <c r="AI123" s="199"/>
      <c r="AJ123" s="143"/>
    </row>
    <row r="124" spans="1:36" s="144" customFormat="1" ht="15" x14ac:dyDescent="0.25">
      <c r="A124" s="213" t="s">
        <v>89</v>
      </c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5"/>
      <c r="P124" s="131"/>
      <c r="Q124" s="132"/>
      <c r="R124" s="133"/>
      <c r="S124" s="185">
        <f t="shared" si="6"/>
        <v>0</v>
      </c>
      <c r="T124" s="134"/>
      <c r="U124" s="135"/>
      <c r="V124" s="136"/>
      <c r="W124" s="122"/>
      <c r="X124" s="145"/>
      <c r="Y124" s="138"/>
      <c r="Z124" s="139"/>
      <c r="AA124" s="140"/>
      <c r="AB124" s="138"/>
      <c r="AC124" s="138"/>
      <c r="AD124" s="138"/>
      <c r="AE124" s="141"/>
      <c r="AF124" s="140"/>
      <c r="AG124" s="140"/>
      <c r="AH124" s="142">
        <f t="shared" si="1"/>
        <v>0</v>
      </c>
      <c r="AI124" s="199"/>
      <c r="AJ124" s="143"/>
    </row>
    <row r="125" spans="1:36" s="144" customFormat="1" ht="15" x14ac:dyDescent="0.25">
      <c r="A125" s="213" t="s">
        <v>90</v>
      </c>
      <c r="B125" s="214"/>
      <c r="C125" s="214"/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5"/>
      <c r="P125" s="131"/>
      <c r="Q125" s="132"/>
      <c r="R125" s="133"/>
      <c r="S125" s="185">
        <f t="shared" si="6"/>
        <v>0</v>
      </c>
      <c r="T125" s="134"/>
      <c r="U125" s="135"/>
      <c r="V125" s="136"/>
      <c r="W125" s="122"/>
      <c r="X125" s="145"/>
      <c r="Y125" s="138"/>
      <c r="Z125" s="139"/>
      <c r="AA125" s="140"/>
      <c r="AB125" s="138"/>
      <c r="AC125" s="138"/>
      <c r="AD125" s="138"/>
      <c r="AE125" s="141"/>
      <c r="AF125" s="140"/>
      <c r="AG125" s="140"/>
      <c r="AH125" s="142">
        <f t="shared" si="1"/>
        <v>0</v>
      </c>
      <c r="AI125" s="199"/>
      <c r="AJ125" s="143"/>
    </row>
    <row r="126" spans="1:36" s="144" customFormat="1" ht="15" x14ac:dyDescent="0.25">
      <c r="A126" s="213" t="s">
        <v>91</v>
      </c>
      <c r="B126" s="214"/>
      <c r="C126" s="214"/>
      <c r="D126" s="214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5"/>
      <c r="P126" s="131"/>
      <c r="Q126" s="132"/>
      <c r="R126" s="133"/>
      <c r="S126" s="185">
        <f t="shared" si="6"/>
        <v>0</v>
      </c>
      <c r="T126" s="134"/>
      <c r="U126" s="135"/>
      <c r="V126" s="136"/>
      <c r="W126" s="122"/>
      <c r="X126" s="145"/>
      <c r="Y126" s="138"/>
      <c r="Z126" s="139"/>
      <c r="AA126" s="140"/>
      <c r="AB126" s="138"/>
      <c r="AC126" s="138"/>
      <c r="AD126" s="138"/>
      <c r="AE126" s="141"/>
      <c r="AF126" s="140"/>
      <c r="AG126" s="140"/>
      <c r="AH126" s="142">
        <f t="shared" si="1"/>
        <v>0</v>
      </c>
      <c r="AI126" s="199"/>
      <c r="AJ126" s="143"/>
    </row>
    <row r="127" spans="1:36" s="144" customFormat="1" ht="15" x14ac:dyDescent="0.25">
      <c r="A127" s="213" t="s">
        <v>92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5"/>
      <c r="P127" s="131"/>
      <c r="Q127" s="132"/>
      <c r="R127" s="133"/>
      <c r="S127" s="185">
        <f t="shared" si="6"/>
        <v>0</v>
      </c>
      <c r="T127" s="134"/>
      <c r="U127" s="135"/>
      <c r="V127" s="136"/>
      <c r="W127" s="122"/>
      <c r="X127" s="145"/>
      <c r="Y127" s="138"/>
      <c r="Z127" s="139"/>
      <c r="AA127" s="140"/>
      <c r="AB127" s="138"/>
      <c r="AC127" s="138"/>
      <c r="AD127" s="138"/>
      <c r="AE127" s="141"/>
      <c r="AF127" s="140"/>
      <c r="AG127" s="140"/>
      <c r="AH127" s="142">
        <f t="shared" si="1"/>
        <v>0</v>
      </c>
      <c r="AI127" s="199"/>
      <c r="AJ127" s="143"/>
    </row>
    <row r="128" spans="1:36" s="144" customFormat="1" ht="15" x14ac:dyDescent="0.25">
      <c r="A128" s="213"/>
      <c r="B128" s="214"/>
      <c r="C128" s="214"/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5"/>
      <c r="P128" s="131"/>
      <c r="Q128" s="132"/>
      <c r="R128" s="133"/>
      <c r="S128" s="185">
        <f t="shared" si="6"/>
        <v>0</v>
      </c>
      <c r="T128" s="134"/>
      <c r="U128" s="135"/>
      <c r="V128" s="136"/>
      <c r="W128" s="122"/>
      <c r="X128" s="145"/>
      <c r="Y128" s="138"/>
      <c r="Z128" s="139"/>
      <c r="AA128" s="140"/>
      <c r="AB128" s="138"/>
      <c r="AC128" s="138"/>
      <c r="AD128" s="138"/>
      <c r="AE128" s="141"/>
      <c r="AF128" s="140"/>
      <c r="AG128" s="140"/>
      <c r="AH128" s="142">
        <f t="shared" si="1"/>
        <v>0</v>
      </c>
      <c r="AI128" s="199"/>
      <c r="AJ128" s="143"/>
    </row>
    <row r="129" spans="1:36" s="144" customFormat="1" ht="15" x14ac:dyDescent="0.25">
      <c r="A129" s="213"/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5"/>
      <c r="P129" s="131"/>
      <c r="Q129" s="132"/>
      <c r="R129" s="133"/>
      <c r="S129" s="185">
        <f t="shared" si="6"/>
        <v>0</v>
      </c>
      <c r="T129" s="134"/>
      <c r="U129" s="135"/>
      <c r="V129" s="136"/>
      <c r="W129" s="122"/>
      <c r="X129" s="145"/>
      <c r="Y129" s="138"/>
      <c r="Z129" s="139"/>
      <c r="AA129" s="140"/>
      <c r="AB129" s="138"/>
      <c r="AC129" s="138"/>
      <c r="AD129" s="138"/>
      <c r="AE129" s="141"/>
      <c r="AF129" s="140"/>
      <c r="AG129" s="140"/>
      <c r="AH129" s="142">
        <f t="shared" si="1"/>
        <v>0</v>
      </c>
      <c r="AI129" s="199"/>
      <c r="AJ129" s="143"/>
    </row>
    <row r="130" spans="1:36" s="144" customFormat="1" ht="15" x14ac:dyDescent="0.25">
      <c r="A130" s="213"/>
      <c r="B130" s="214"/>
      <c r="C130" s="214"/>
      <c r="D130" s="214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5"/>
      <c r="P130" s="131"/>
      <c r="Q130" s="132"/>
      <c r="R130" s="133"/>
      <c r="S130" s="185">
        <f t="shared" si="6"/>
        <v>0</v>
      </c>
      <c r="T130" s="134"/>
      <c r="U130" s="135"/>
      <c r="V130" s="136"/>
      <c r="W130" s="122"/>
      <c r="X130" s="145"/>
      <c r="Y130" s="138"/>
      <c r="Z130" s="139"/>
      <c r="AA130" s="140"/>
      <c r="AB130" s="138"/>
      <c r="AC130" s="138"/>
      <c r="AD130" s="138"/>
      <c r="AE130" s="141"/>
      <c r="AF130" s="140"/>
      <c r="AG130" s="140"/>
      <c r="AH130" s="142">
        <f t="shared" si="1"/>
        <v>0</v>
      </c>
      <c r="AI130" s="199"/>
      <c r="AJ130" s="143"/>
    </row>
    <row r="131" spans="1:36" s="144" customFormat="1" ht="15" x14ac:dyDescent="0.25">
      <c r="A131" s="213"/>
      <c r="B131" s="214"/>
      <c r="C131" s="214"/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5"/>
      <c r="P131" s="131"/>
      <c r="Q131" s="132"/>
      <c r="R131" s="133"/>
      <c r="S131" s="185">
        <f t="shared" si="6"/>
        <v>0</v>
      </c>
      <c r="T131" s="134"/>
      <c r="U131" s="135"/>
      <c r="V131" s="136"/>
      <c r="W131" s="122"/>
      <c r="X131" s="145"/>
      <c r="Y131" s="138"/>
      <c r="Z131" s="139"/>
      <c r="AA131" s="140"/>
      <c r="AB131" s="138"/>
      <c r="AC131" s="138"/>
      <c r="AD131" s="138"/>
      <c r="AE131" s="141"/>
      <c r="AF131" s="140"/>
      <c r="AG131" s="140"/>
      <c r="AH131" s="142">
        <f t="shared" si="1"/>
        <v>0</v>
      </c>
      <c r="AI131" s="199"/>
      <c r="AJ131" s="143"/>
    </row>
    <row r="132" spans="1:36" s="144" customFormat="1" ht="15" x14ac:dyDescent="0.25">
      <c r="A132" s="213"/>
      <c r="B132" s="214"/>
      <c r="C132" s="214"/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5"/>
      <c r="P132" s="131"/>
      <c r="Q132" s="132"/>
      <c r="R132" s="133"/>
      <c r="S132" s="185">
        <f t="shared" si="6"/>
        <v>0</v>
      </c>
      <c r="T132" s="134"/>
      <c r="U132" s="135"/>
      <c r="V132" s="136"/>
      <c r="W132" s="122"/>
      <c r="X132" s="145"/>
      <c r="Y132" s="138"/>
      <c r="Z132" s="139"/>
      <c r="AA132" s="140"/>
      <c r="AB132" s="138"/>
      <c r="AC132" s="138"/>
      <c r="AD132" s="138"/>
      <c r="AE132" s="141"/>
      <c r="AF132" s="140"/>
      <c r="AG132" s="140"/>
      <c r="AH132" s="142">
        <f t="shared" si="1"/>
        <v>0</v>
      </c>
      <c r="AI132" s="199"/>
      <c r="AJ132" s="143"/>
    </row>
    <row r="133" spans="1:36" s="144" customFormat="1" ht="15" x14ac:dyDescent="0.25">
      <c r="A133" s="213"/>
      <c r="B133" s="214"/>
      <c r="C133" s="214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5"/>
      <c r="P133" s="131"/>
      <c r="Q133" s="132"/>
      <c r="R133" s="133"/>
      <c r="S133" s="185">
        <f t="shared" si="6"/>
        <v>0</v>
      </c>
      <c r="T133" s="134"/>
      <c r="U133" s="135"/>
      <c r="V133" s="136"/>
      <c r="W133" s="122"/>
      <c r="X133" s="145"/>
      <c r="Y133" s="138"/>
      <c r="Z133" s="138"/>
      <c r="AA133" s="140"/>
      <c r="AB133" s="138"/>
      <c r="AC133" s="138"/>
      <c r="AD133" s="138"/>
      <c r="AE133" s="140"/>
      <c r="AF133" s="140"/>
      <c r="AG133" s="140"/>
      <c r="AH133" s="142">
        <f t="shared" si="1"/>
        <v>0</v>
      </c>
      <c r="AI133" s="199"/>
      <c r="AJ133" s="143"/>
    </row>
    <row r="134" spans="1:36" s="144" customFormat="1" ht="15" x14ac:dyDescent="0.25">
      <c r="A134" s="213"/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5"/>
      <c r="P134" s="131"/>
      <c r="Q134" s="132"/>
      <c r="R134" s="133"/>
      <c r="S134" s="185">
        <f t="shared" si="6"/>
        <v>0</v>
      </c>
      <c r="T134" s="134"/>
      <c r="U134" s="135"/>
      <c r="V134" s="136"/>
      <c r="W134" s="122"/>
      <c r="X134" s="145"/>
      <c r="Y134" s="138"/>
      <c r="Z134" s="138"/>
      <c r="AA134" s="140"/>
      <c r="AB134" s="138"/>
      <c r="AC134" s="138"/>
      <c r="AD134" s="138"/>
      <c r="AE134" s="140"/>
      <c r="AF134" s="140"/>
      <c r="AG134" s="140"/>
      <c r="AH134" s="142">
        <f t="shared" si="1"/>
        <v>0</v>
      </c>
      <c r="AI134" s="199"/>
      <c r="AJ134" s="143"/>
    </row>
    <row r="135" spans="1:36" s="144" customFormat="1" ht="15" x14ac:dyDescent="0.25">
      <c r="A135" s="213"/>
      <c r="B135" s="214"/>
      <c r="C135" s="214"/>
      <c r="D135" s="214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5"/>
      <c r="P135" s="131"/>
      <c r="Q135" s="132"/>
      <c r="R135" s="133"/>
      <c r="S135" s="185">
        <f t="shared" si="6"/>
        <v>0</v>
      </c>
      <c r="T135" s="134"/>
      <c r="U135" s="135"/>
      <c r="V135" s="136"/>
      <c r="W135" s="122"/>
      <c r="X135" s="145"/>
      <c r="Y135" s="138"/>
      <c r="Z135" s="138"/>
      <c r="AA135" s="140"/>
      <c r="AB135" s="138"/>
      <c r="AC135" s="138"/>
      <c r="AD135" s="138"/>
      <c r="AE135" s="140"/>
      <c r="AF135" s="140"/>
      <c r="AG135" s="141"/>
      <c r="AH135" s="142">
        <f t="shared" si="1"/>
        <v>0</v>
      </c>
      <c r="AI135" s="199"/>
      <c r="AJ135" s="143"/>
    </row>
    <row r="136" spans="1:36" s="144" customFormat="1" ht="15" x14ac:dyDescent="0.25">
      <c r="A136" s="213"/>
      <c r="B136" s="214"/>
      <c r="C136" s="214"/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5"/>
      <c r="P136" s="131"/>
      <c r="Q136" s="132"/>
      <c r="R136" s="133"/>
      <c r="S136" s="185">
        <f t="shared" si="6"/>
        <v>0</v>
      </c>
      <c r="T136" s="134"/>
      <c r="U136" s="135"/>
      <c r="V136" s="136"/>
      <c r="W136" s="122"/>
      <c r="X136" s="145"/>
      <c r="Y136" s="138"/>
      <c r="Z136" s="138"/>
      <c r="AA136" s="140"/>
      <c r="AB136" s="139"/>
      <c r="AC136" s="138"/>
      <c r="AD136" s="138"/>
      <c r="AE136" s="140"/>
      <c r="AF136" s="140"/>
      <c r="AG136" s="140"/>
      <c r="AH136" s="142">
        <f t="shared" si="1"/>
        <v>0</v>
      </c>
      <c r="AI136" s="199"/>
      <c r="AJ136" s="143"/>
    </row>
    <row r="137" spans="1:36" s="144" customFormat="1" ht="15" x14ac:dyDescent="0.25">
      <c r="A137" s="213"/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5"/>
      <c r="P137" s="131"/>
      <c r="Q137" s="132"/>
      <c r="R137" s="133"/>
      <c r="S137" s="185">
        <f t="shared" si="6"/>
        <v>0</v>
      </c>
      <c r="T137" s="134"/>
      <c r="U137" s="135"/>
      <c r="V137" s="146"/>
      <c r="W137" s="122"/>
      <c r="X137" s="145"/>
      <c r="Y137" s="138"/>
      <c r="Z137" s="138"/>
      <c r="AA137" s="140"/>
      <c r="AB137" s="139"/>
      <c r="AC137" s="138"/>
      <c r="AD137" s="138"/>
      <c r="AE137" s="140"/>
      <c r="AF137" s="140"/>
      <c r="AG137" s="141"/>
      <c r="AH137" s="142">
        <f t="shared" si="1"/>
        <v>0</v>
      </c>
      <c r="AI137" s="199"/>
      <c r="AJ137" s="143"/>
    </row>
    <row r="138" spans="1:36" s="144" customFormat="1" ht="15" x14ac:dyDescent="0.25">
      <c r="A138" s="213"/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5"/>
      <c r="P138" s="131"/>
      <c r="Q138" s="132"/>
      <c r="R138" s="133"/>
      <c r="S138" s="185">
        <f t="shared" si="6"/>
        <v>0</v>
      </c>
      <c r="T138" s="134"/>
      <c r="U138" s="135"/>
      <c r="V138" s="136"/>
      <c r="W138" s="122"/>
      <c r="X138" s="145"/>
      <c r="Y138" s="138"/>
      <c r="Z138" s="138"/>
      <c r="AA138" s="140"/>
      <c r="AB138" s="138"/>
      <c r="AC138" s="138"/>
      <c r="AD138" s="139"/>
      <c r="AE138" s="140"/>
      <c r="AF138" s="140"/>
      <c r="AG138" s="140"/>
      <c r="AH138" s="142">
        <f t="shared" si="1"/>
        <v>0</v>
      </c>
      <c r="AI138" s="199"/>
      <c r="AJ138" s="143"/>
    </row>
    <row r="139" spans="1:36" s="144" customFormat="1" ht="15" x14ac:dyDescent="0.25">
      <c r="A139" s="213"/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5"/>
      <c r="P139" s="131"/>
      <c r="Q139" s="132"/>
      <c r="R139" s="133"/>
      <c r="S139" s="185">
        <f t="shared" si="6"/>
        <v>0</v>
      </c>
      <c r="T139" s="134"/>
      <c r="U139" s="135"/>
      <c r="V139" s="136"/>
      <c r="W139" s="122"/>
      <c r="X139" s="145"/>
      <c r="Y139" s="138"/>
      <c r="Z139" s="138"/>
      <c r="AA139" s="140"/>
      <c r="AB139" s="138"/>
      <c r="AC139" s="138"/>
      <c r="AD139" s="138"/>
      <c r="AE139" s="140"/>
      <c r="AF139" s="140"/>
      <c r="AG139" s="140"/>
      <c r="AH139" s="142">
        <f t="shared" si="1"/>
        <v>0</v>
      </c>
      <c r="AI139" s="199"/>
      <c r="AJ139" s="143"/>
    </row>
    <row r="140" spans="1:36" s="144" customFormat="1" ht="15" x14ac:dyDescent="0.25">
      <c r="A140" s="213"/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5"/>
      <c r="P140" s="131"/>
      <c r="Q140" s="132"/>
      <c r="R140" s="133"/>
      <c r="S140" s="185">
        <f t="shared" si="6"/>
        <v>0</v>
      </c>
      <c r="T140" s="134"/>
      <c r="U140" s="135"/>
      <c r="V140" s="136"/>
      <c r="W140" s="122"/>
      <c r="X140" s="145"/>
      <c r="Y140" s="138"/>
      <c r="Z140" s="138"/>
      <c r="AA140" s="140"/>
      <c r="AB140" s="139"/>
      <c r="AC140" s="138"/>
      <c r="AD140" s="138"/>
      <c r="AE140" s="140"/>
      <c r="AF140" s="140"/>
      <c r="AG140" s="141"/>
      <c r="AH140" s="142">
        <f t="shared" ref="AH140:AH141" si="7">SUM(X140:AG140)</f>
        <v>0</v>
      </c>
      <c r="AI140" s="199"/>
      <c r="AJ140" s="143"/>
    </row>
    <row r="141" spans="1:36" s="144" customFormat="1" ht="15" x14ac:dyDescent="0.25">
      <c r="A141" s="210"/>
      <c r="B141" s="211"/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2"/>
      <c r="P141" s="147"/>
      <c r="Q141" s="148"/>
      <c r="R141" s="149"/>
      <c r="S141" s="185">
        <f t="shared" si="6"/>
        <v>0</v>
      </c>
      <c r="T141" s="150"/>
      <c r="U141" s="151"/>
      <c r="V141" s="147"/>
      <c r="W141" s="122"/>
      <c r="X141" s="145"/>
      <c r="Y141" s="138"/>
      <c r="Z141" s="138"/>
      <c r="AA141" s="140"/>
      <c r="AB141" s="138"/>
      <c r="AC141" s="138"/>
      <c r="AD141" s="138"/>
      <c r="AE141" s="140"/>
      <c r="AF141" s="140"/>
      <c r="AG141" s="140"/>
      <c r="AH141" s="142">
        <f t="shared" si="7"/>
        <v>0</v>
      </c>
      <c r="AI141" s="200"/>
      <c r="AJ141" s="143"/>
    </row>
    <row r="142" spans="1:36" s="130" customFormat="1" ht="15" x14ac:dyDescent="0.25">
      <c r="A142" s="223" t="s">
        <v>93</v>
      </c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5"/>
      <c r="P142" s="119"/>
      <c r="Q142" s="120"/>
      <c r="R142" s="152"/>
      <c r="S142" s="186"/>
      <c r="T142" s="153"/>
      <c r="U142" s="154"/>
      <c r="V142" s="119"/>
      <c r="W142" s="122"/>
      <c r="X142" s="123"/>
      <c r="Y142" s="124"/>
      <c r="Z142" s="125"/>
      <c r="AA142" s="126"/>
      <c r="AB142" s="125"/>
      <c r="AC142" s="125"/>
      <c r="AD142" s="125"/>
      <c r="AE142" s="126"/>
      <c r="AF142" s="126"/>
      <c r="AG142" s="126"/>
      <c r="AH142" s="126"/>
      <c r="AI142" s="127">
        <f>SUM(AH143:AH162)</f>
        <v>0</v>
      </c>
      <c r="AJ142" s="128"/>
    </row>
    <row r="143" spans="1:36" s="144" customFormat="1" ht="15" x14ac:dyDescent="0.25">
      <c r="A143" s="213" t="s">
        <v>94</v>
      </c>
      <c r="B143" s="214"/>
      <c r="C143" s="214"/>
      <c r="D143" s="214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5"/>
      <c r="P143" s="131"/>
      <c r="Q143" s="132"/>
      <c r="R143" s="133"/>
      <c r="S143" s="185">
        <f t="shared" ref="S143:S162" si="8">+P143*R143</f>
        <v>0</v>
      </c>
      <c r="T143" s="134"/>
      <c r="U143" s="135"/>
      <c r="V143" s="136"/>
      <c r="W143" s="122"/>
      <c r="X143" s="145"/>
      <c r="Y143" s="138"/>
      <c r="Z143" s="139"/>
      <c r="AA143" s="140"/>
      <c r="AB143" s="138"/>
      <c r="AC143" s="138"/>
      <c r="AD143" s="138"/>
      <c r="AE143" s="141"/>
      <c r="AF143" s="140"/>
      <c r="AG143" s="140"/>
      <c r="AH143" s="142">
        <f t="shared" ref="AH143:AH162" si="9">SUM(X143:AG143)</f>
        <v>0</v>
      </c>
      <c r="AI143" s="198"/>
      <c r="AJ143" s="143"/>
    </row>
    <row r="144" spans="1:36" s="144" customFormat="1" ht="15" x14ac:dyDescent="0.25">
      <c r="A144" s="213" t="s">
        <v>95</v>
      </c>
      <c r="B144" s="214"/>
      <c r="C144" s="214"/>
      <c r="D144" s="214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5"/>
      <c r="P144" s="131"/>
      <c r="Q144" s="132"/>
      <c r="R144" s="133"/>
      <c r="S144" s="185">
        <f t="shared" si="8"/>
        <v>0</v>
      </c>
      <c r="T144" s="134"/>
      <c r="U144" s="135"/>
      <c r="V144" s="136"/>
      <c r="W144" s="122"/>
      <c r="X144" s="145"/>
      <c r="Y144" s="138"/>
      <c r="Z144" s="138"/>
      <c r="AA144" s="140"/>
      <c r="AB144" s="138"/>
      <c r="AC144" s="138"/>
      <c r="AD144" s="138"/>
      <c r="AE144" s="140"/>
      <c r="AF144" s="140"/>
      <c r="AG144" s="140"/>
      <c r="AH144" s="142">
        <f t="shared" si="9"/>
        <v>0</v>
      </c>
      <c r="AI144" s="199"/>
      <c r="AJ144" s="143"/>
    </row>
    <row r="145" spans="1:36" s="144" customFormat="1" ht="15" x14ac:dyDescent="0.25">
      <c r="A145" s="213" t="s">
        <v>96</v>
      </c>
      <c r="B145" s="214"/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5"/>
      <c r="P145" s="131"/>
      <c r="Q145" s="132"/>
      <c r="R145" s="133"/>
      <c r="S145" s="185">
        <f t="shared" si="8"/>
        <v>0</v>
      </c>
      <c r="T145" s="134"/>
      <c r="U145" s="135"/>
      <c r="V145" s="136"/>
      <c r="W145" s="122"/>
      <c r="X145" s="145"/>
      <c r="Y145" s="138"/>
      <c r="Z145" s="138"/>
      <c r="AA145" s="140"/>
      <c r="AB145" s="138"/>
      <c r="AC145" s="138"/>
      <c r="AD145" s="138"/>
      <c r="AE145" s="140"/>
      <c r="AF145" s="140"/>
      <c r="AG145" s="140"/>
      <c r="AH145" s="142">
        <f t="shared" si="9"/>
        <v>0</v>
      </c>
      <c r="AI145" s="199"/>
      <c r="AJ145" s="143"/>
    </row>
    <row r="146" spans="1:36" s="144" customFormat="1" ht="15" x14ac:dyDescent="0.25">
      <c r="A146" s="213" t="s">
        <v>97</v>
      </c>
      <c r="B146" s="214"/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5"/>
      <c r="P146" s="131"/>
      <c r="Q146" s="132"/>
      <c r="R146" s="133"/>
      <c r="S146" s="185">
        <f t="shared" si="8"/>
        <v>0</v>
      </c>
      <c r="T146" s="134"/>
      <c r="U146" s="135"/>
      <c r="V146" s="136"/>
      <c r="W146" s="122"/>
      <c r="X146" s="145"/>
      <c r="Y146" s="138"/>
      <c r="Z146" s="138"/>
      <c r="AA146" s="140"/>
      <c r="AB146" s="138"/>
      <c r="AC146" s="138"/>
      <c r="AD146" s="138"/>
      <c r="AE146" s="140"/>
      <c r="AF146" s="140"/>
      <c r="AG146" s="140"/>
      <c r="AH146" s="142">
        <f t="shared" si="9"/>
        <v>0</v>
      </c>
      <c r="AI146" s="199"/>
      <c r="AJ146" s="143"/>
    </row>
    <row r="147" spans="1:36" s="144" customFormat="1" ht="15" x14ac:dyDescent="0.25">
      <c r="A147" s="213"/>
      <c r="B147" s="214"/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5"/>
      <c r="P147" s="131"/>
      <c r="Q147" s="132"/>
      <c r="R147" s="133"/>
      <c r="S147" s="185">
        <f t="shared" si="8"/>
        <v>0</v>
      </c>
      <c r="T147" s="134"/>
      <c r="U147" s="135"/>
      <c r="V147" s="136"/>
      <c r="W147" s="122"/>
      <c r="X147" s="145"/>
      <c r="Y147" s="138"/>
      <c r="Z147" s="138"/>
      <c r="AA147" s="140"/>
      <c r="AB147" s="138"/>
      <c r="AC147" s="138"/>
      <c r="AD147" s="138"/>
      <c r="AE147" s="140"/>
      <c r="AF147" s="140"/>
      <c r="AG147" s="140"/>
      <c r="AH147" s="142">
        <f t="shared" si="9"/>
        <v>0</v>
      </c>
      <c r="AI147" s="199"/>
      <c r="AJ147" s="143"/>
    </row>
    <row r="148" spans="1:36" s="144" customFormat="1" ht="15" x14ac:dyDescent="0.25">
      <c r="A148" s="213"/>
      <c r="B148" s="214"/>
      <c r="C148" s="214"/>
      <c r="D148" s="214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5"/>
      <c r="P148" s="131"/>
      <c r="Q148" s="132"/>
      <c r="R148" s="133"/>
      <c r="S148" s="185">
        <f t="shared" si="8"/>
        <v>0</v>
      </c>
      <c r="T148" s="134"/>
      <c r="U148" s="135"/>
      <c r="V148" s="136"/>
      <c r="W148" s="122"/>
      <c r="X148" s="145"/>
      <c r="Y148" s="138"/>
      <c r="Z148" s="138"/>
      <c r="AA148" s="140"/>
      <c r="AB148" s="138"/>
      <c r="AC148" s="138"/>
      <c r="AD148" s="138"/>
      <c r="AE148" s="140"/>
      <c r="AF148" s="140"/>
      <c r="AG148" s="140"/>
      <c r="AH148" s="142">
        <f t="shared" si="9"/>
        <v>0</v>
      </c>
      <c r="AI148" s="199"/>
      <c r="AJ148" s="143"/>
    </row>
    <row r="149" spans="1:36" s="144" customFormat="1" ht="15" x14ac:dyDescent="0.25">
      <c r="A149" s="213"/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5"/>
      <c r="P149" s="131"/>
      <c r="Q149" s="132"/>
      <c r="R149" s="133"/>
      <c r="S149" s="185">
        <f t="shared" si="8"/>
        <v>0</v>
      </c>
      <c r="T149" s="134"/>
      <c r="U149" s="135"/>
      <c r="V149" s="136"/>
      <c r="W149" s="122"/>
      <c r="X149" s="145"/>
      <c r="Y149" s="138"/>
      <c r="Z149" s="138"/>
      <c r="AA149" s="140"/>
      <c r="AB149" s="138"/>
      <c r="AC149" s="138"/>
      <c r="AD149" s="138"/>
      <c r="AE149" s="140"/>
      <c r="AF149" s="140"/>
      <c r="AG149" s="140"/>
      <c r="AH149" s="142">
        <f t="shared" si="9"/>
        <v>0</v>
      </c>
      <c r="AI149" s="199"/>
      <c r="AJ149" s="143"/>
    </row>
    <row r="150" spans="1:36" s="144" customFormat="1" ht="15" x14ac:dyDescent="0.25">
      <c r="A150" s="213"/>
      <c r="B150" s="214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5"/>
      <c r="P150" s="131"/>
      <c r="Q150" s="132"/>
      <c r="R150" s="133"/>
      <c r="S150" s="185">
        <f t="shared" si="8"/>
        <v>0</v>
      </c>
      <c r="T150" s="134"/>
      <c r="U150" s="135"/>
      <c r="V150" s="136"/>
      <c r="W150" s="122"/>
      <c r="X150" s="145"/>
      <c r="Y150" s="138"/>
      <c r="Z150" s="138"/>
      <c r="AA150" s="140"/>
      <c r="AB150" s="138"/>
      <c r="AC150" s="138"/>
      <c r="AD150" s="138"/>
      <c r="AE150" s="140"/>
      <c r="AF150" s="140"/>
      <c r="AG150" s="140"/>
      <c r="AH150" s="142">
        <f t="shared" si="9"/>
        <v>0</v>
      </c>
      <c r="AI150" s="199"/>
      <c r="AJ150" s="143"/>
    </row>
    <row r="151" spans="1:36" s="144" customFormat="1" ht="15" x14ac:dyDescent="0.25">
      <c r="A151" s="213"/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5"/>
      <c r="P151" s="131"/>
      <c r="Q151" s="132"/>
      <c r="R151" s="133"/>
      <c r="S151" s="185">
        <f t="shared" si="8"/>
        <v>0</v>
      </c>
      <c r="T151" s="134"/>
      <c r="U151" s="135"/>
      <c r="V151" s="136"/>
      <c r="W151" s="122"/>
      <c r="X151" s="145"/>
      <c r="Y151" s="138"/>
      <c r="Z151" s="138"/>
      <c r="AA151" s="140"/>
      <c r="AB151" s="138"/>
      <c r="AC151" s="138"/>
      <c r="AD151" s="138"/>
      <c r="AE151" s="140"/>
      <c r="AF151" s="140"/>
      <c r="AG151" s="140"/>
      <c r="AH151" s="142">
        <f t="shared" si="9"/>
        <v>0</v>
      </c>
      <c r="AI151" s="199"/>
      <c r="AJ151" s="143"/>
    </row>
    <row r="152" spans="1:36" s="144" customFormat="1" ht="15" x14ac:dyDescent="0.25">
      <c r="A152" s="213"/>
      <c r="B152" s="214"/>
      <c r="C152" s="214"/>
      <c r="D152" s="214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5"/>
      <c r="P152" s="131"/>
      <c r="Q152" s="132"/>
      <c r="R152" s="133"/>
      <c r="S152" s="185">
        <f t="shared" si="8"/>
        <v>0</v>
      </c>
      <c r="T152" s="134"/>
      <c r="U152" s="135"/>
      <c r="V152" s="136"/>
      <c r="W152" s="122"/>
      <c r="X152" s="145"/>
      <c r="Y152" s="138"/>
      <c r="Z152" s="138"/>
      <c r="AA152" s="140"/>
      <c r="AB152" s="138"/>
      <c r="AC152" s="138"/>
      <c r="AD152" s="138"/>
      <c r="AE152" s="140"/>
      <c r="AF152" s="140"/>
      <c r="AG152" s="140"/>
      <c r="AH152" s="142">
        <f t="shared" si="9"/>
        <v>0</v>
      </c>
      <c r="AI152" s="199"/>
      <c r="AJ152" s="143"/>
    </row>
    <row r="153" spans="1:36" s="144" customFormat="1" ht="15" x14ac:dyDescent="0.25">
      <c r="A153" s="213"/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5"/>
      <c r="P153" s="131"/>
      <c r="Q153" s="132"/>
      <c r="R153" s="133"/>
      <c r="S153" s="185">
        <f t="shared" si="8"/>
        <v>0</v>
      </c>
      <c r="T153" s="134"/>
      <c r="U153" s="135"/>
      <c r="V153" s="136"/>
      <c r="W153" s="122"/>
      <c r="X153" s="145"/>
      <c r="Y153" s="138"/>
      <c r="Z153" s="138"/>
      <c r="AA153" s="140"/>
      <c r="AB153" s="138"/>
      <c r="AC153" s="138"/>
      <c r="AD153" s="138"/>
      <c r="AE153" s="140"/>
      <c r="AF153" s="140"/>
      <c r="AG153" s="140"/>
      <c r="AH153" s="142">
        <f t="shared" si="9"/>
        <v>0</v>
      </c>
      <c r="AI153" s="199"/>
      <c r="AJ153" s="143"/>
    </row>
    <row r="154" spans="1:36" s="144" customFormat="1" ht="15" x14ac:dyDescent="0.25">
      <c r="A154" s="213"/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5"/>
      <c r="P154" s="131"/>
      <c r="Q154" s="132"/>
      <c r="R154" s="133"/>
      <c r="S154" s="185">
        <f t="shared" si="8"/>
        <v>0</v>
      </c>
      <c r="T154" s="134"/>
      <c r="U154" s="135"/>
      <c r="V154" s="136"/>
      <c r="W154" s="122"/>
      <c r="X154" s="145"/>
      <c r="Y154" s="138"/>
      <c r="Z154" s="138"/>
      <c r="AA154" s="140"/>
      <c r="AB154" s="138"/>
      <c r="AC154" s="138"/>
      <c r="AD154" s="138"/>
      <c r="AE154" s="140"/>
      <c r="AF154" s="140"/>
      <c r="AG154" s="140"/>
      <c r="AH154" s="142">
        <f t="shared" si="9"/>
        <v>0</v>
      </c>
      <c r="AI154" s="199"/>
      <c r="AJ154" s="143"/>
    </row>
    <row r="155" spans="1:36" s="144" customFormat="1" ht="15" x14ac:dyDescent="0.25">
      <c r="A155" s="213"/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5"/>
      <c r="P155" s="131"/>
      <c r="Q155" s="132"/>
      <c r="R155" s="133"/>
      <c r="S155" s="185">
        <f t="shared" si="8"/>
        <v>0</v>
      </c>
      <c r="T155" s="134"/>
      <c r="U155" s="135"/>
      <c r="V155" s="136"/>
      <c r="W155" s="122"/>
      <c r="X155" s="145"/>
      <c r="Y155" s="138"/>
      <c r="Z155" s="138"/>
      <c r="AA155" s="140"/>
      <c r="AB155" s="138"/>
      <c r="AC155" s="138"/>
      <c r="AD155" s="138"/>
      <c r="AE155" s="140"/>
      <c r="AF155" s="140"/>
      <c r="AG155" s="140"/>
      <c r="AH155" s="142">
        <f t="shared" si="9"/>
        <v>0</v>
      </c>
      <c r="AI155" s="199"/>
      <c r="AJ155" s="143"/>
    </row>
    <row r="156" spans="1:36" s="144" customFormat="1" ht="15" x14ac:dyDescent="0.25">
      <c r="A156" s="213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5"/>
      <c r="P156" s="131"/>
      <c r="Q156" s="132"/>
      <c r="R156" s="133"/>
      <c r="S156" s="185">
        <f t="shared" si="8"/>
        <v>0</v>
      </c>
      <c r="T156" s="134"/>
      <c r="U156" s="135"/>
      <c r="V156" s="136"/>
      <c r="W156" s="122"/>
      <c r="X156" s="137"/>
      <c r="Y156" s="138"/>
      <c r="Z156" s="138"/>
      <c r="AA156" s="140"/>
      <c r="AB156" s="138"/>
      <c r="AC156" s="138"/>
      <c r="AD156" s="138"/>
      <c r="AE156" s="140"/>
      <c r="AF156" s="140"/>
      <c r="AG156" s="141"/>
      <c r="AH156" s="142">
        <f t="shared" si="9"/>
        <v>0</v>
      </c>
      <c r="AI156" s="199"/>
      <c r="AJ156" s="143"/>
    </row>
    <row r="157" spans="1:36" s="144" customFormat="1" ht="15" x14ac:dyDescent="0.25">
      <c r="A157" s="213"/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5"/>
      <c r="P157" s="131"/>
      <c r="Q157" s="132"/>
      <c r="R157" s="133"/>
      <c r="S157" s="185">
        <f t="shared" si="8"/>
        <v>0</v>
      </c>
      <c r="T157" s="134"/>
      <c r="U157" s="135"/>
      <c r="V157" s="136"/>
      <c r="W157" s="122"/>
      <c r="X157" s="145"/>
      <c r="Y157" s="138"/>
      <c r="Z157" s="138"/>
      <c r="AA157" s="140"/>
      <c r="AB157" s="139"/>
      <c r="AC157" s="138"/>
      <c r="AD157" s="138"/>
      <c r="AE157" s="140"/>
      <c r="AF157" s="140"/>
      <c r="AG157" s="140"/>
      <c r="AH157" s="142">
        <f t="shared" si="9"/>
        <v>0</v>
      </c>
      <c r="AI157" s="199"/>
      <c r="AJ157" s="143"/>
    </row>
    <row r="158" spans="1:36" s="144" customFormat="1" ht="15" x14ac:dyDescent="0.25">
      <c r="A158" s="213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5"/>
      <c r="P158" s="131"/>
      <c r="Q158" s="132"/>
      <c r="R158" s="133"/>
      <c r="S158" s="185">
        <f t="shared" si="8"/>
        <v>0</v>
      </c>
      <c r="T158" s="134"/>
      <c r="U158" s="135"/>
      <c r="V158" s="146"/>
      <c r="W158" s="122"/>
      <c r="X158" s="145"/>
      <c r="Y158" s="138"/>
      <c r="Z158" s="138"/>
      <c r="AA158" s="140"/>
      <c r="AB158" s="139"/>
      <c r="AC158" s="138"/>
      <c r="AD158" s="138"/>
      <c r="AE158" s="140"/>
      <c r="AF158" s="140"/>
      <c r="AG158" s="141"/>
      <c r="AH158" s="142">
        <f t="shared" si="9"/>
        <v>0</v>
      </c>
      <c r="AI158" s="199"/>
      <c r="AJ158" s="143"/>
    </row>
    <row r="159" spans="1:36" s="144" customFormat="1" ht="15" x14ac:dyDescent="0.25">
      <c r="A159" s="213"/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5"/>
      <c r="P159" s="131"/>
      <c r="Q159" s="132"/>
      <c r="R159" s="133"/>
      <c r="S159" s="185">
        <f t="shared" si="8"/>
        <v>0</v>
      </c>
      <c r="T159" s="134"/>
      <c r="U159" s="135"/>
      <c r="V159" s="136"/>
      <c r="W159" s="122"/>
      <c r="X159" s="145"/>
      <c r="Y159" s="138"/>
      <c r="Z159" s="138"/>
      <c r="AA159" s="140"/>
      <c r="AB159" s="138"/>
      <c r="AC159" s="138"/>
      <c r="AD159" s="139"/>
      <c r="AE159" s="140"/>
      <c r="AF159" s="140"/>
      <c r="AG159" s="140"/>
      <c r="AH159" s="142">
        <f t="shared" si="9"/>
        <v>0</v>
      </c>
      <c r="AI159" s="199"/>
      <c r="AJ159" s="143"/>
    </row>
    <row r="160" spans="1:36" s="144" customFormat="1" ht="15" x14ac:dyDescent="0.25">
      <c r="A160" s="213"/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5"/>
      <c r="P160" s="131"/>
      <c r="Q160" s="132"/>
      <c r="R160" s="133"/>
      <c r="S160" s="185">
        <f t="shared" si="8"/>
        <v>0</v>
      </c>
      <c r="T160" s="134"/>
      <c r="U160" s="135"/>
      <c r="V160" s="136"/>
      <c r="W160" s="122"/>
      <c r="X160" s="145"/>
      <c r="Y160" s="138"/>
      <c r="Z160" s="138"/>
      <c r="AA160" s="140"/>
      <c r="AB160" s="138"/>
      <c r="AC160" s="138"/>
      <c r="AD160" s="138"/>
      <c r="AE160" s="140"/>
      <c r="AF160" s="140"/>
      <c r="AG160" s="140"/>
      <c r="AH160" s="142">
        <f t="shared" si="9"/>
        <v>0</v>
      </c>
      <c r="AI160" s="199"/>
      <c r="AJ160" s="143"/>
    </row>
    <row r="161" spans="1:36" s="144" customFormat="1" ht="15" x14ac:dyDescent="0.25">
      <c r="A161" s="213"/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5"/>
      <c r="P161" s="131"/>
      <c r="Q161" s="132"/>
      <c r="R161" s="133"/>
      <c r="S161" s="185">
        <f t="shared" si="8"/>
        <v>0</v>
      </c>
      <c r="T161" s="134"/>
      <c r="U161" s="135"/>
      <c r="V161" s="136"/>
      <c r="W161" s="122"/>
      <c r="X161" s="145"/>
      <c r="Y161" s="138"/>
      <c r="Z161" s="138"/>
      <c r="AA161" s="140"/>
      <c r="AB161" s="139"/>
      <c r="AC161" s="138"/>
      <c r="AD161" s="138"/>
      <c r="AE161" s="140"/>
      <c r="AF161" s="140"/>
      <c r="AG161" s="141"/>
      <c r="AH161" s="142">
        <f t="shared" si="9"/>
        <v>0</v>
      </c>
      <c r="AI161" s="199"/>
      <c r="AJ161" s="143"/>
    </row>
    <row r="162" spans="1:36" s="144" customFormat="1" ht="15" x14ac:dyDescent="0.25">
      <c r="A162" s="210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2"/>
      <c r="P162" s="147"/>
      <c r="Q162" s="148"/>
      <c r="R162" s="149"/>
      <c r="S162" s="185">
        <f t="shared" si="8"/>
        <v>0</v>
      </c>
      <c r="T162" s="150"/>
      <c r="U162" s="151"/>
      <c r="V162" s="147"/>
      <c r="W162" s="122"/>
      <c r="X162" s="145"/>
      <c r="Y162" s="138"/>
      <c r="Z162" s="138"/>
      <c r="AA162" s="140"/>
      <c r="AB162" s="138"/>
      <c r="AC162" s="138"/>
      <c r="AD162" s="138"/>
      <c r="AE162" s="140"/>
      <c r="AF162" s="140"/>
      <c r="AG162" s="140"/>
      <c r="AH162" s="142">
        <f t="shared" si="9"/>
        <v>0</v>
      </c>
      <c r="AI162" s="200"/>
      <c r="AJ162" s="143"/>
    </row>
    <row r="163" spans="1:36" s="130" customFormat="1" ht="15" x14ac:dyDescent="0.25">
      <c r="A163" s="223" t="s">
        <v>98</v>
      </c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5"/>
      <c r="P163" s="119"/>
      <c r="Q163" s="120"/>
      <c r="R163" s="152"/>
      <c r="S163" s="186"/>
      <c r="T163" s="153"/>
      <c r="U163" s="154"/>
      <c r="V163" s="119"/>
      <c r="W163" s="122"/>
      <c r="X163" s="123"/>
      <c r="Y163" s="124"/>
      <c r="Z163" s="125"/>
      <c r="AA163" s="126"/>
      <c r="AB163" s="125"/>
      <c r="AC163" s="125"/>
      <c r="AD163" s="125"/>
      <c r="AE163" s="126"/>
      <c r="AF163" s="126"/>
      <c r="AG163" s="126"/>
      <c r="AH163" s="126"/>
      <c r="AI163" s="127">
        <f>SUM(AH164:AH183)</f>
        <v>0</v>
      </c>
      <c r="AJ163" s="128"/>
    </row>
    <row r="164" spans="1:36" s="144" customFormat="1" ht="15" x14ac:dyDescent="0.25">
      <c r="A164" s="213" t="s">
        <v>99</v>
      </c>
      <c r="B164" s="214"/>
      <c r="C164" s="214"/>
      <c r="D164" s="214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5"/>
      <c r="P164" s="131"/>
      <c r="Q164" s="132"/>
      <c r="R164" s="133"/>
      <c r="S164" s="185">
        <f t="shared" ref="S164:S183" si="10">+P164*R164</f>
        <v>0</v>
      </c>
      <c r="T164" s="134"/>
      <c r="U164" s="135"/>
      <c r="V164" s="136"/>
      <c r="W164" s="122"/>
      <c r="X164" s="145"/>
      <c r="Y164" s="138"/>
      <c r="Z164" s="139"/>
      <c r="AA164" s="140"/>
      <c r="AB164" s="138"/>
      <c r="AC164" s="138"/>
      <c r="AD164" s="138"/>
      <c r="AE164" s="141"/>
      <c r="AF164" s="140"/>
      <c r="AG164" s="140"/>
      <c r="AH164" s="142">
        <f t="shared" ref="AH164:AH183" si="11">SUM(X164:AG164)</f>
        <v>0</v>
      </c>
      <c r="AI164" s="198"/>
      <c r="AJ164" s="143"/>
    </row>
    <row r="165" spans="1:36" s="144" customFormat="1" ht="15" x14ac:dyDescent="0.25">
      <c r="A165" s="213" t="s">
        <v>100</v>
      </c>
      <c r="B165" s="214"/>
      <c r="C165" s="214"/>
      <c r="D165" s="214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5"/>
      <c r="P165" s="131"/>
      <c r="Q165" s="132"/>
      <c r="R165" s="133"/>
      <c r="S165" s="185">
        <f t="shared" si="10"/>
        <v>0</v>
      </c>
      <c r="T165" s="134"/>
      <c r="U165" s="135"/>
      <c r="V165" s="136"/>
      <c r="W165" s="122"/>
      <c r="X165" s="145"/>
      <c r="Y165" s="138"/>
      <c r="Z165" s="139"/>
      <c r="AA165" s="140"/>
      <c r="AB165" s="138"/>
      <c r="AC165" s="138"/>
      <c r="AD165" s="138"/>
      <c r="AE165" s="141"/>
      <c r="AF165" s="140"/>
      <c r="AG165" s="140"/>
      <c r="AH165" s="142">
        <f t="shared" si="11"/>
        <v>0</v>
      </c>
      <c r="AI165" s="199"/>
      <c r="AJ165" s="143"/>
    </row>
    <row r="166" spans="1:36" s="144" customFormat="1" ht="15" x14ac:dyDescent="0.25">
      <c r="A166" s="213"/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5"/>
      <c r="P166" s="131"/>
      <c r="Q166" s="132"/>
      <c r="R166" s="133"/>
      <c r="S166" s="185">
        <f t="shared" si="10"/>
        <v>0</v>
      </c>
      <c r="T166" s="134"/>
      <c r="U166" s="135"/>
      <c r="V166" s="136"/>
      <c r="W166" s="122"/>
      <c r="X166" s="145"/>
      <c r="Y166" s="138"/>
      <c r="Z166" s="139"/>
      <c r="AA166" s="140"/>
      <c r="AB166" s="138"/>
      <c r="AC166" s="138"/>
      <c r="AD166" s="138"/>
      <c r="AE166" s="141"/>
      <c r="AF166" s="140"/>
      <c r="AG166" s="140"/>
      <c r="AH166" s="142">
        <f t="shared" si="11"/>
        <v>0</v>
      </c>
      <c r="AI166" s="199"/>
      <c r="AJ166" s="143"/>
    </row>
    <row r="167" spans="1:36" s="144" customFormat="1" ht="15" x14ac:dyDescent="0.25">
      <c r="A167" s="213"/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5"/>
      <c r="P167" s="131"/>
      <c r="Q167" s="132"/>
      <c r="R167" s="133"/>
      <c r="S167" s="185">
        <f t="shared" si="10"/>
        <v>0</v>
      </c>
      <c r="T167" s="134"/>
      <c r="U167" s="135"/>
      <c r="V167" s="136"/>
      <c r="W167" s="122"/>
      <c r="X167" s="145"/>
      <c r="Y167" s="138"/>
      <c r="Z167" s="139"/>
      <c r="AA167" s="140"/>
      <c r="AB167" s="138"/>
      <c r="AC167" s="138"/>
      <c r="AD167" s="138"/>
      <c r="AE167" s="141"/>
      <c r="AF167" s="140"/>
      <c r="AG167" s="140"/>
      <c r="AH167" s="142">
        <f t="shared" si="11"/>
        <v>0</v>
      </c>
      <c r="AI167" s="199"/>
      <c r="AJ167" s="143"/>
    </row>
    <row r="168" spans="1:36" s="144" customFormat="1" ht="15" x14ac:dyDescent="0.25">
      <c r="A168" s="213"/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5"/>
      <c r="P168" s="131"/>
      <c r="Q168" s="132"/>
      <c r="R168" s="133"/>
      <c r="S168" s="185">
        <f t="shared" si="10"/>
        <v>0</v>
      </c>
      <c r="T168" s="134"/>
      <c r="U168" s="135"/>
      <c r="V168" s="136"/>
      <c r="W168" s="122"/>
      <c r="X168" s="145"/>
      <c r="Y168" s="138"/>
      <c r="Z168" s="139"/>
      <c r="AA168" s="140"/>
      <c r="AB168" s="138"/>
      <c r="AC168" s="138"/>
      <c r="AD168" s="138"/>
      <c r="AE168" s="141"/>
      <c r="AF168" s="140"/>
      <c r="AG168" s="140"/>
      <c r="AH168" s="142">
        <f t="shared" si="11"/>
        <v>0</v>
      </c>
      <c r="AI168" s="199"/>
      <c r="AJ168" s="143"/>
    </row>
    <row r="169" spans="1:36" s="144" customFormat="1" ht="15" x14ac:dyDescent="0.25">
      <c r="A169" s="213"/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5"/>
      <c r="P169" s="131"/>
      <c r="Q169" s="132"/>
      <c r="R169" s="133"/>
      <c r="S169" s="185">
        <f t="shared" si="10"/>
        <v>0</v>
      </c>
      <c r="T169" s="134"/>
      <c r="U169" s="135"/>
      <c r="V169" s="136"/>
      <c r="W169" s="122"/>
      <c r="X169" s="145"/>
      <c r="Y169" s="138"/>
      <c r="Z169" s="139"/>
      <c r="AA169" s="140"/>
      <c r="AB169" s="138"/>
      <c r="AC169" s="138"/>
      <c r="AD169" s="138"/>
      <c r="AE169" s="141"/>
      <c r="AF169" s="140"/>
      <c r="AG169" s="140"/>
      <c r="AH169" s="142">
        <f t="shared" si="11"/>
        <v>0</v>
      </c>
      <c r="AI169" s="199"/>
      <c r="AJ169" s="143"/>
    </row>
    <row r="170" spans="1:36" s="144" customFormat="1" ht="15" x14ac:dyDescent="0.25">
      <c r="A170" s="213"/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5"/>
      <c r="P170" s="131"/>
      <c r="Q170" s="132"/>
      <c r="R170" s="133"/>
      <c r="S170" s="185">
        <f t="shared" si="10"/>
        <v>0</v>
      </c>
      <c r="T170" s="134"/>
      <c r="U170" s="135"/>
      <c r="V170" s="136"/>
      <c r="W170" s="122"/>
      <c r="X170" s="145"/>
      <c r="Y170" s="138"/>
      <c r="Z170" s="139"/>
      <c r="AA170" s="140"/>
      <c r="AB170" s="138"/>
      <c r="AC170" s="138"/>
      <c r="AD170" s="138"/>
      <c r="AE170" s="141"/>
      <c r="AF170" s="140"/>
      <c r="AG170" s="140"/>
      <c r="AH170" s="142">
        <f t="shared" si="11"/>
        <v>0</v>
      </c>
      <c r="AI170" s="199"/>
      <c r="AJ170" s="143"/>
    </row>
    <row r="171" spans="1:36" s="144" customFormat="1" ht="15" x14ac:dyDescent="0.25">
      <c r="A171" s="213"/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5"/>
      <c r="P171" s="131"/>
      <c r="Q171" s="132"/>
      <c r="R171" s="133"/>
      <c r="S171" s="185">
        <f t="shared" si="10"/>
        <v>0</v>
      </c>
      <c r="T171" s="134"/>
      <c r="U171" s="135"/>
      <c r="V171" s="136"/>
      <c r="W171" s="122"/>
      <c r="X171" s="145"/>
      <c r="Y171" s="138"/>
      <c r="Z171" s="139"/>
      <c r="AA171" s="140"/>
      <c r="AB171" s="138"/>
      <c r="AC171" s="138"/>
      <c r="AD171" s="138"/>
      <c r="AE171" s="141"/>
      <c r="AF171" s="140"/>
      <c r="AG171" s="140"/>
      <c r="AH171" s="142">
        <f t="shared" si="11"/>
        <v>0</v>
      </c>
      <c r="AI171" s="199"/>
      <c r="AJ171" s="143"/>
    </row>
    <row r="172" spans="1:36" s="144" customFormat="1" ht="15" x14ac:dyDescent="0.25">
      <c r="A172" s="213"/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5"/>
      <c r="P172" s="131"/>
      <c r="Q172" s="132"/>
      <c r="R172" s="133"/>
      <c r="S172" s="185">
        <f t="shared" si="10"/>
        <v>0</v>
      </c>
      <c r="T172" s="134"/>
      <c r="U172" s="135"/>
      <c r="V172" s="136"/>
      <c r="W172" s="122"/>
      <c r="X172" s="145"/>
      <c r="Y172" s="138"/>
      <c r="Z172" s="139"/>
      <c r="AA172" s="140"/>
      <c r="AB172" s="138"/>
      <c r="AC172" s="138"/>
      <c r="AD172" s="138"/>
      <c r="AE172" s="141"/>
      <c r="AF172" s="140"/>
      <c r="AG172" s="140"/>
      <c r="AH172" s="142">
        <f t="shared" si="11"/>
        <v>0</v>
      </c>
      <c r="AI172" s="199"/>
      <c r="AJ172" s="143"/>
    </row>
    <row r="173" spans="1:36" s="144" customFormat="1" ht="15" x14ac:dyDescent="0.25">
      <c r="A173" s="213"/>
      <c r="B173" s="214"/>
      <c r="C173" s="214"/>
      <c r="D173" s="214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5"/>
      <c r="P173" s="131"/>
      <c r="Q173" s="132"/>
      <c r="R173" s="133"/>
      <c r="S173" s="185">
        <f t="shared" si="10"/>
        <v>0</v>
      </c>
      <c r="T173" s="134"/>
      <c r="U173" s="135"/>
      <c r="V173" s="136"/>
      <c r="W173" s="122"/>
      <c r="X173" s="145"/>
      <c r="Y173" s="138"/>
      <c r="Z173" s="139"/>
      <c r="AA173" s="140"/>
      <c r="AB173" s="138"/>
      <c r="AC173" s="138"/>
      <c r="AD173" s="138"/>
      <c r="AE173" s="141"/>
      <c r="AF173" s="140"/>
      <c r="AG173" s="140"/>
      <c r="AH173" s="142">
        <f t="shared" si="11"/>
        <v>0</v>
      </c>
      <c r="AI173" s="199"/>
      <c r="AJ173" s="143"/>
    </row>
    <row r="174" spans="1:36" s="144" customFormat="1" ht="15" x14ac:dyDescent="0.25">
      <c r="A174" s="213"/>
      <c r="B174" s="214"/>
      <c r="C174" s="214"/>
      <c r="D174" s="214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5"/>
      <c r="P174" s="131"/>
      <c r="Q174" s="132"/>
      <c r="R174" s="133"/>
      <c r="S174" s="185">
        <f t="shared" si="10"/>
        <v>0</v>
      </c>
      <c r="T174" s="134"/>
      <c r="U174" s="135"/>
      <c r="V174" s="136"/>
      <c r="W174" s="122"/>
      <c r="X174" s="145"/>
      <c r="Y174" s="138"/>
      <c r="Z174" s="139"/>
      <c r="AA174" s="140"/>
      <c r="AB174" s="138"/>
      <c r="AC174" s="138"/>
      <c r="AD174" s="138"/>
      <c r="AE174" s="141"/>
      <c r="AF174" s="140"/>
      <c r="AG174" s="140"/>
      <c r="AH174" s="142">
        <f t="shared" si="11"/>
        <v>0</v>
      </c>
      <c r="AI174" s="199"/>
      <c r="AJ174" s="143"/>
    </row>
    <row r="175" spans="1:36" s="144" customFormat="1" ht="15" x14ac:dyDescent="0.25">
      <c r="A175" s="213"/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5"/>
      <c r="P175" s="131"/>
      <c r="Q175" s="132"/>
      <c r="R175" s="133"/>
      <c r="S175" s="185">
        <f t="shared" si="10"/>
        <v>0</v>
      </c>
      <c r="T175" s="134"/>
      <c r="U175" s="135"/>
      <c r="V175" s="136"/>
      <c r="W175" s="122"/>
      <c r="X175" s="145"/>
      <c r="Y175" s="138"/>
      <c r="Z175" s="138"/>
      <c r="AA175" s="140"/>
      <c r="AB175" s="138"/>
      <c r="AC175" s="138"/>
      <c r="AD175" s="138"/>
      <c r="AE175" s="140"/>
      <c r="AF175" s="140"/>
      <c r="AG175" s="140"/>
      <c r="AH175" s="142">
        <f t="shared" si="11"/>
        <v>0</v>
      </c>
      <c r="AI175" s="199"/>
      <c r="AJ175" s="143"/>
    </row>
    <row r="176" spans="1:36" s="144" customFormat="1" ht="15" x14ac:dyDescent="0.25">
      <c r="A176" s="213"/>
      <c r="B176" s="214"/>
      <c r="C176" s="214"/>
      <c r="D176" s="214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5"/>
      <c r="P176" s="131"/>
      <c r="Q176" s="132"/>
      <c r="R176" s="133"/>
      <c r="S176" s="185">
        <f t="shared" si="10"/>
        <v>0</v>
      </c>
      <c r="T176" s="134"/>
      <c r="U176" s="135"/>
      <c r="V176" s="136"/>
      <c r="W176" s="122"/>
      <c r="X176" s="145"/>
      <c r="Y176" s="138"/>
      <c r="Z176" s="138"/>
      <c r="AA176" s="140"/>
      <c r="AB176" s="138"/>
      <c r="AC176" s="138"/>
      <c r="AD176" s="138"/>
      <c r="AE176" s="140"/>
      <c r="AF176" s="140"/>
      <c r="AG176" s="140"/>
      <c r="AH176" s="142">
        <f t="shared" si="11"/>
        <v>0</v>
      </c>
      <c r="AI176" s="199"/>
      <c r="AJ176" s="143"/>
    </row>
    <row r="177" spans="1:36" s="144" customFormat="1" ht="15" x14ac:dyDescent="0.25">
      <c r="A177" s="213"/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5"/>
      <c r="P177" s="131"/>
      <c r="Q177" s="132"/>
      <c r="R177" s="133"/>
      <c r="S177" s="185">
        <f t="shared" si="10"/>
        <v>0</v>
      </c>
      <c r="T177" s="134"/>
      <c r="U177" s="135"/>
      <c r="V177" s="136"/>
      <c r="W177" s="122"/>
      <c r="X177" s="145"/>
      <c r="Y177" s="138"/>
      <c r="Z177" s="138"/>
      <c r="AA177" s="140"/>
      <c r="AB177" s="138"/>
      <c r="AC177" s="138"/>
      <c r="AD177" s="138"/>
      <c r="AE177" s="140"/>
      <c r="AF177" s="140"/>
      <c r="AG177" s="141"/>
      <c r="AH177" s="142">
        <f t="shared" si="11"/>
        <v>0</v>
      </c>
      <c r="AI177" s="199"/>
      <c r="AJ177" s="143"/>
    </row>
    <row r="178" spans="1:36" s="144" customFormat="1" ht="15" x14ac:dyDescent="0.25">
      <c r="A178" s="213"/>
      <c r="B178" s="214"/>
      <c r="C178" s="214"/>
      <c r="D178" s="214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5"/>
      <c r="P178" s="131"/>
      <c r="Q178" s="132"/>
      <c r="R178" s="133"/>
      <c r="S178" s="185">
        <f t="shared" si="10"/>
        <v>0</v>
      </c>
      <c r="T178" s="134"/>
      <c r="U178" s="135"/>
      <c r="V178" s="136"/>
      <c r="W178" s="122"/>
      <c r="X178" s="145"/>
      <c r="Y178" s="138"/>
      <c r="Z178" s="138"/>
      <c r="AA178" s="140"/>
      <c r="AB178" s="139"/>
      <c r="AC178" s="138"/>
      <c r="AD178" s="138"/>
      <c r="AE178" s="140"/>
      <c r="AF178" s="140"/>
      <c r="AG178" s="140"/>
      <c r="AH178" s="142">
        <f t="shared" si="11"/>
        <v>0</v>
      </c>
      <c r="AI178" s="199"/>
      <c r="AJ178" s="143"/>
    </row>
    <row r="179" spans="1:36" s="144" customFormat="1" ht="15" x14ac:dyDescent="0.25">
      <c r="A179" s="213"/>
      <c r="B179" s="214"/>
      <c r="C179" s="214"/>
      <c r="D179" s="214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5"/>
      <c r="P179" s="131"/>
      <c r="Q179" s="132"/>
      <c r="R179" s="133"/>
      <c r="S179" s="185">
        <f t="shared" si="10"/>
        <v>0</v>
      </c>
      <c r="T179" s="134"/>
      <c r="U179" s="135"/>
      <c r="V179" s="146"/>
      <c r="W179" s="122"/>
      <c r="X179" s="145"/>
      <c r="Y179" s="138"/>
      <c r="Z179" s="138"/>
      <c r="AA179" s="140"/>
      <c r="AB179" s="139"/>
      <c r="AC179" s="138"/>
      <c r="AD179" s="138"/>
      <c r="AE179" s="140"/>
      <c r="AF179" s="140"/>
      <c r="AG179" s="141"/>
      <c r="AH179" s="142">
        <f t="shared" si="11"/>
        <v>0</v>
      </c>
      <c r="AI179" s="199"/>
      <c r="AJ179" s="143"/>
    </row>
    <row r="180" spans="1:36" s="144" customFormat="1" ht="15" x14ac:dyDescent="0.25">
      <c r="A180" s="213"/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5"/>
      <c r="P180" s="131"/>
      <c r="Q180" s="132"/>
      <c r="R180" s="133"/>
      <c r="S180" s="185">
        <f t="shared" si="10"/>
        <v>0</v>
      </c>
      <c r="T180" s="134"/>
      <c r="U180" s="135"/>
      <c r="V180" s="136"/>
      <c r="W180" s="122"/>
      <c r="X180" s="145"/>
      <c r="Y180" s="138"/>
      <c r="Z180" s="138"/>
      <c r="AA180" s="140"/>
      <c r="AB180" s="138"/>
      <c r="AC180" s="138"/>
      <c r="AD180" s="139"/>
      <c r="AE180" s="140"/>
      <c r="AF180" s="140"/>
      <c r="AG180" s="140"/>
      <c r="AH180" s="142">
        <f t="shared" si="11"/>
        <v>0</v>
      </c>
      <c r="AI180" s="199"/>
      <c r="AJ180" s="143"/>
    </row>
    <row r="181" spans="1:36" s="144" customFormat="1" ht="15" x14ac:dyDescent="0.25">
      <c r="A181" s="213"/>
      <c r="B181" s="214"/>
      <c r="C181" s="214"/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5"/>
      <c r="P181" s="131"/>
      <c r="Q181" s="132"/>
      <c r="R181" s="133"/>
      <c r="S181" s="185">
        <f t="shared" si="10"/>
        <v>0</v>
      </c>
      <c r="T181" s="134"/>
      <c r="U181" s="135"/>
      <c r="V181" s="136"/>
      <c r="W181" s="122"/>
      <c r="X181" s="145"/>
      <c r="Y181" s="138"/>
      <c r="Z181" s="138"/>
      <c r="AA181" s="140"/>
      <c r="AB181" s="138"/>
      <c r="AC181" s="138"/>
      <c r="AD181" s="138"/>
      <c r="AE181" s="140"/>
      <c r="AF181" s="140"/>
      <c r="AG181" s="140"/>
      <c r="AH181" s="142">
        <f t="shared" si="11"/>
        <v>0</v>
      </c>
      <c r="AI181" s="199"/>
      <c r="AJ181" s="143"/>
    </row>
    <row r="182" spans="1:36" s="144" customFormat="1" ht="15" x14ac:dyDescent="0.25">
      <c r="A182" s="213"/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5"/>
      <c r="P182" s="131"/>
      <c r="Q182" s="132"/>
      <c r="R182" s="133"/>
      <c r="S182" s="185">
        <f t="shared" si="10"/>
        <v>0</v>
      </c>
      <c r="T182" s="134"/>
      <c r="U182" s="135"/>
      <c r="V182" s="136"/>
      <c r="W182" s="122"/>
      <c r="X182" s="145"/>
      <c r="Y182" s="138"/>
      <c r="Z182" s="138"/>
      <c r="AA182" s="140"/>
      <c r="AB182" s="139"/>
      <c r="AC182" s="138"/>
      <c r="AD182" s="138"/>
      <c r="AE182" s="140"/>
      <c r="AF182" s="140"/>
      <c r="AG182" s="141"/>
      <c r="AH182" s="142">
        <f t="shared" si="11"/>
        <v>0</v>
      </c>
      <c r="AI182" s="199"/>
      <c r="AJ182" s="143"/>
    </row>
    <row r="183" spans="1:36" s="144" customFormat="1" ht="15" x14ac:dyDescent="0.25">
      <c r="A183" s="210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2"/>
      <c r="P183" s="147"/>
      <c r="Q183" s="148"/>
      <c r="R183" s="149"/>
      <c r="S183" s="185">
        <f t="shared" si="10"/>
        <v>0</v>
      </c>
      <c r="T183" s="150"/>
      <c r="U183" s="151"/>
      <c r="V183" s="147"/>
      <c r="W183" s="122"/>
      <c r="X183" s="145"/>
      <c r="Y183" s="138"/>
      <c r="Z183" s="138"/>
      <c r="AA183" s="140"/>
      <c r="AB183" s="138"/>
      <c r="AC183" s="138"/>
      <c r="AD183" s="138"/>
      <c r="AE183" s="140"/>
      <c r="AF183" s="140"/>
      <c r="AG183" s="140"/>
      <c r="AH183" s="142">
        <f t="shared" si="11"/>
        <v>0</v>
      </c>
      <c r="AI183" s="200"/>
      <c r="AJ183" s="143"/>
    </row>
    <row r="184" spans="1:36" s="130" customFormat="1" ht="15" x14ac:dyDescent="0.25">
      <c r="A184" s="223" t="s">
        <v>101</v>
      </c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5"/>
      <c r="P184" s="119"/>
      <c r="Q184" s="120"/>
      <c r="R184" s="152"/>
      <c r="S184" s="186"/>
      <c r="T184" s="153"/>
      <c r="U184" s="154"/>
      <c r="V184" s="119"/>
      <c r="W184" s="122"/>
      <c r="X184" s="123"/>
      <c r="Y184" s="124"/>
      <c r="Z184" s="125"/>
      <c r="AA184" s="126"/>
      <c r="AB184" s="125"/>
      <c r="AC184" s="125"/>
      <c r="AD184" s="125"/>
      <c r="AE184" s="126"/>
      <c r="AF184" s="126"/>
      <c r="AG184" s="126"/>
      <c r="AH184" s="126"/>
      <c r="AI184" s="127">
        <f>SUM(AH185:AH204)</f>
        <v>0</v>
      </c>
      <c r="AJ184" s="128"/>
    </row>
    <row r="185" spans="1:36" s="144" customFormat="1" ht="15" x14ac:dyDescent="0.25">
      <c r="A185" s="213" t="s">
        <v>102</v>
      </c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5"/>
      <c r="P185" s="131"/>
      <c r="Q185" s="132"/>
      <c r="R185" s="133"/>
      <c r="S185" s="185">
        <f t="shared" ref="S185:S204" si="12">+P185*R185</f>
        <v>0</v>
      </c>
      <c r="T185" s="134"/>
      <c r="U185" s="135"/>
      <c r="V185" s="136"/>
      <c r="W185" s="122"/>
      <c r="X185" s="145"/>
      <c r="Y185" s="138"/>
      <c r="Z185" s="139"/>
      <c r="AA185" s="140"/>
      <c r="AB185" s="138"/>
      <c r="AC185" s="138"/>
      <c r="AD185" s="138"/>
      <c r="AE185" s="141"/>
      <c r="AF185" s="140"/>
      <c r="AG185" s="140"/>
      <c r="AH185" s="142">
        <f t="shared" ref="AH185:AH204" si="13">SUM(X185:AG185)</f>
        <v>0</v>
      </c>
      <c r="AI185" s="198"/>
      <c r="AJ185" s="143"/>
    </row>
    <row r="186" spans="1:36" s="144" customFormat="1" ht="15" x14ac:dyDescent="0.25">
      <c r="A186" s="213" t="s">
        <v>103</v>
      </c>
      <c r="B186" s="214"/>
      <c r="C186" s="214"/>
      <c r="D186" s="214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5"/>
      <c r="P186" s="131"/>
      <c r="Q186" s="132"/>
      <c r="R186" s="133"/>
      <c r="S186" s="185">
        <f t="shared" si="12"/>
        <v>0</v>
      </c>
      <c r="T186" s="134"/>
      <c r="U186" s="135"/>
      <c r="V186" s="136"/>
      <c r="W186" s="122"/>
      <c r="X186" s="145"/>
      <c r="Y186" s="138"/>
      <c r="Z186" s="139"/>
      <c r="AA186" s="140"/>
      <c r="AB186" s="138"/>
      <c r="AC186" s="138"/>
      <c r="AD186" s="138"/>
      <c r="AE186" s="141"/>
      <c r="AF186" s="140"/>
      <c r="AG186" s="140"/>
      <c r="AH186" s="142">
        <f t="shared" si="13"/>
        <v>0</v>
      </c>
      <c r="AI186" s="199"/>
      <c r="AJ186" s="143"/>
    </row>
    <row r="187" spans="1:36" s="144" customFormat="1" ht="15" x14ac:dyDescent="0.25">
      <c r="A187" s="213" t="s">
        <v>104</v>
      </c>
      <c r="B187" s="214"/>
      <c r="C187" s="214"/>
      <c r="D187" s="214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5"/>
      <c r="P187" s="131"/>
      <c r="Q187" s="132"/>
      <c r="R187" s="133"/>
      <c r="S187" s="185">
        <f t="shared" si="12"/>
        <v>0</v>
      </c>
      <c r="T187" s="134"/>
      <c r="U187" s="135"/>
      <c r="V187" s="136"/>
      <c r="W187" s="122"/>
      <c r="X187" s="145"/>
      <c r="Y187" s="138"/>
      <c r="Z187" s="139"/>
      <c r="AA187" s="140"/>
      <c r="AB187" s="138"/>
      <c r="AC187" s="138"/>
      <c r="AD187" s="138"/>
      <c r="AE187" s="141"/>
      <c r="AF187" s="140"/>
      <c r="AG187" s="140"/>
      <c r="AH187" s="142">
        <f t="shared" si="13"/>
        <v>0</v>
      </c>
      <c r="AI187" s="199"/>
      <c r="AJ187" s="143"/>
    </row>
    <row r="188" spans="1:36" s="144" customFormat="1" ht="15" x14ac:dyDescent="0.25">
      <c r="A188" s="213"/>
      <c r="B188" s="214"/>
      <c r="C188" s="214"/>
      <c r="D188" s="214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5"/>
      <c r="P188" s="131"/>
      <c r="Q188" s="132"/>
      <c r="R188" s="133"/>
      <c r="S188" s="185">
        <f t="shared" si="12"/>
        <v>0</v>
      </c>
      <c r="T188" s="134"/>
      <c r="U188" s="135"/>
      <c r="V188" s="136"/>
      <c r="W188" s="122"/>
      <c r="X188" s="145"/>
      <c r="Y188" s="138"/>
      <c r="Z188" s="138"/>
      <c r="AA188" s="140"/>
      <c r="AB188" s="138"/>
      <c r="AC188" s="138"/>
      <c r="AD188" s="138"/>
      <c r="AE188" s="140"/>
      <c r="AF188" s="140"/>
      <c r="AG188" s="140"/>
      <c r="AH188" s="142">
        <f t="shared" si="13"/>
        <v>0</v>
      </c>
      <c r="AI188" s="199"/>
      <c r="AJ188" s="143"/>
    </row>
    <row r="189" spans="1:36" s="144" customFormat="1" ht="15" x14ac:dyDescent="0.25">
      <c r="A189" s="213"/>
      <c r="B189" s="214"/>
      <c r="C189" s="214"/>
      <c r="D189" s="214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5"/>
      <c r="P189" s="131"/>
      <c r="Q189" s="132"/>
      <c r="R189" s="133"/>
      <c r="S189" s="185">
        <f t="shared" si="12"/>
        <v>0</v>
      </c>
      <c r="T189" s="134"/>
      <c r="U189" s="135"/>
      <c r="V189" s="136"/>
      <c r="W189" s="122"/>
      <c r="X189" s="145"/>
      <c r="Y189" s="138"/>
      <c r="Z189" s="139"/>
      <c r="AA189" s="140"/>
      <c r="AB189" s="138"/>
      <c r="AC189" s="138"/>
      <c r="AD189" s="138"/>
      <c r="AE189" s="141"/>
      <c r="AF189" s="140"/>
      <c r="AG189" s="140"/>
      <c r="AH189" s="142">
        <f t="shared" si="13"/>
        <v>0</v>
      </c>
      <c r="AI189" s="199"/>
      <c r="AJ189" s="143"/>
    </row>
    <row r="190" spans="1:36" s="144" customFormat="1" ht="15" x14ac:dyDescent="0.25">
      <c r="A190" s="213"/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5"/>
      <c r="P190" s="131"/>
      <c r="Q190" s="132"/>
      <c r="R190" s="133"/>
      <c r="S190" s="185">
        <f t="shared" si="12"/>
        <v>0</v>
      </c>
      <c r="T190" s="134"/>
      <c r="U190" s="135"/>
      <c r="V190" s="136"/>
      <c r="W190" s="122"/>
      <c r="X190" s="145"/>
      <c r="Y190" s="138"/>
      <c r="Z190" s="139"/>
      <c r="AA190" s="140"/>
      <c r="AB190" s="138"/>
      <c r="AC190" s="138"/>
      <c r="AD190" s="138"/>
      <c r="AE190" s="141"/>
      <c r="AF190" s="140"/>
      <c r="AG190" s="140"/>
      <c r="AH190" s="142">
        <f t="shared" si="13"/>
        <v>0</v>
      </c>
      <c r="AI190" s="199"/>
      <c r="AJ190" s="143"/>
    </row>
    <row r="191" spans="1:36" s="144" customFormat="1" ht="15" x14ac:dyDescent="0.25">
      <c r="A191" s="213"/>
      <c r="B191" s="214"/>
      <c r="C191" s="214"/>
      <c r="D191" s="214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5"/>
      <c r="P191" s="131"/>
      <c r="Q191" s="132"/>
      <c r="R191" s="133"/>
      <c r="S191" s="185">
        <f t="shared" si="12"/>
        <v>0</v>
      </c>
      <c r="T191" s="134"/>
      <c r="U191" s="135"/>
      <c r="V191" s="136"/>
      <c r="W191" s="122"/>
      <c r="X191" s="145"/>
      <c r="Y191" s="138"/>
      <c r="Z191" s="139"/>
      <c r="AA191" s="140"/>
      <c r="AB191" s="138"/>
      <c r="AC191" s="138"/>
      <c r="AD191" s="138"/>
      <c r="AE191" s="141"/>
      <c r="AF191" s="140"/>
      <c r="AG191" s="140"/>
      <c r="AH191" s="142">
        <f t="shared" si="13"/>
        <v>0</v>
      </c>
      <c r="AI191" s="199"/>
      <c r="AJ191" s="143"/>
    </row>
    <row r="192" spans="1:36" s="144" customFormat="1" ht="15" x14ac:dyDescent="0.25">
      <c r="A192" s="213"/>
      <c r="B192" s="214"/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5"/>
      <c r="P192" s="131"/>
      <c r="Q192" s="132"/>
      <c r="R192" s="133"/>
      <c r="S192" s="185">
        <f t="shared" si="12"/>
        <v>0</v>
      </c>
      <c r="T192" s="134"/>
      <c r="U192" s="135"/>
      <c r="V192" s="136"/>
      <c r="W192" s="122"/>
      <c r="X192" s="145"/>
      <c r="Y192" s="138"/>
      <c r="Z192" s="139"/>
      <c r="AA192" s="140"/>
      <c r="AB192" s="138"/>
      <c r="AC192" s="138"/>
      <c r="AD192" s="138"/>
      <c r="AE192" s="141"/>
      <c r="AF192" s="140"/>
      <c r="AG192" s="140"/>
      <c r="AH192" s="142">
        <f t="shared" si="13"/>
        <v>0</v>
      </c>
      <c r="AI192" s="199"/>
      <c r="AJ192" s="143"/>
    </row>
    <row r="193" spans="1:36" s="144" customFormat="1" ht="15" x14ac:dyDescent="0.25">
      <c r="A193" s="213"/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5"/>
      <c r="P193" s="131"/>
      <c r="Q193" s="132"/>
      <c r="R193" s="133"/>
      <c r="S193" s="185">
        <f t="shared" si="12"/>
        <v>0</v>
      </c>
      <c r="T193" s="134"/>
      <c r="U193" s="135"/>
      <c r="V193" s="136"/>
      <c r="W193" s="122"/>
      <c r="X193" s="145"/>
      <c r="Y193" s="138"/>
      <c r="Z193" s="139"/>
      <c r="AA193" s="140"/>
      <c r="AB193" s="138"/>
      <c r="AC193" s="138"/>
      <c r="AD193" s="138"/>
      <c r="AE193" s="141"/>
      <c r="AF193" s="140"/>
      <c r="AG193" s="140"/>
      <c r="AH193" s="142">
        <f t="shared" si="13"/>
        <v>0</v>
      </c>
      <c r="AI193" s="199"/>
      <c r="AJ193" s="143"/>
    </row>
    <row r="194" spans="1:36" s="144" customFormat="1" ht="15" x14ac:dyDescent="0.25">
      <c r="A194" s="213"/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5"/>
      <c r="P194" s="131"/>
      <c r="Q194" s="132"/>
      <c r="R194" s="133"/>
      <c r="S194" s="185">
        <f t="shared" si="12"/>
        <v>0</v>
      </c>
      <c r="T194" s="134"/>
      <c r="U194" s="135"/>
      <c r="V194" s="136"/>
      <c r="W194" s="122"/>
      <c r="X194" s="145"/>
      <c r="Y194" s="138"/>
      <c r="Z194" s="139"/>
      <c r="AA194" s="140"/>
      <c r="AB194" s="138"/>
      <c r="AC194" s="138"/>
      <c r="AD194" s="138"/>
      <c r="AE194" s="141"/>
      <c r="AF194" s="140"/>
      <c r="AG194" s="140"/>
      <c r="AH194" s="142">
        <f t="shared" si="13"/>
        <v>0</v>
      </c>
      <c r="AI194" s="199"/>
      <c r="AJ194" s="143"/>
    </row>
    <row r="195" spans="1:36" s="144" customFormat="1" ht="15" x14ac:dyDescent="0.25">
      <c r="A195" s="213"/>
      <c r="B195" s="214"/>
      <c r="C195" s="214"/>
      <c r="D195" s="214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5"/>
      <c r="P195" s="131"/>
      <c r="Q195" s="132"/>
      <c r="R195" s="133"/>
      <c r="S195" s="185">
        <f t="shared" si="12"/>
        <v>0</v>
      </c>
      <c r="T195" s="134"/>
      <c r="U195" s="135"/>
      <c r="V195" s="136"/>
      <c r="W195" s="122"/>
      <c r="X195" s="145"/>
      <c r="Y195" s="138"/>
      <c r="Z195" s="139"/>
      <c r="AA195" s="140"/>
      <c r="AB195" s="138"/>
      <c r="AC195" s="138"/>
      <c r="AD195" s="138"/>
      <c r="AE195" s="141"/>
      <c r="AF195" s="140"/>
      <c r="AG195" s="140"/>
      <c r="AH195" s="142">
        <f t="shared" si="13"/>
        <v>0</v>
      </c>
      <c r="AI195" s="199"/>
      <c r="AJ195" s="143"/>
    </row>
    <row r="196" spans="1:36" s="144" customFormat="1" ht="15" x14ac:dyDescent="0.25">
      <c r="A196" s="213"/>
      <c r="B196" s="214"/>
      <c r="C196" s="214"/>
      <c r="D196" s="214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5"/>
      <c r="P196" s="131"/>
      <c r="Q196" s="132"/>
      <c r="R196" s="133"/>
      <c r="S196" s="185">
        <f t="shared" si="12"/>
        <v>0</v>
      </c>
      <c r="T196" s="134"/>
      <c r="U196" s="135"/>
      <c r="V196" s="136"/>
      <c r="W196" s="122"/>
      <c r="X196" s="145"/>
      <c r="Y196" s="138"/>
      <c r="Z196" s="138"/>
      <c r="AA196" s="140"/>
      <c r="AB196" s="138"/>
      <c r="AC196" s="138"/>
      <c r="AD196" s="138"/>
      <c r="AE196" s="140"/>
      <c r="AF196" s="140"/>
      <c r="AG196" s="140"/>
      <c r="AH196" s="142">
        <f t="shared" si="13"/>
        <v>0</v>
      </c>
      <c r="AI196" s="199"/>
      <c r="AJ196" s="143"/>
    </row>
    <row r="197" spans="1:36" s="144" customFormat="1" ht="15" x14ac:dyDescent="0.25">
      <c r="A197" s="213"/>
      <c r="B197" s="214"/>
      <c r="C197" s="214"/>
      <c r="D197" s="214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5"/>
      <c r="P197" s="131"/>
      <c r="Q197" s="132"/>
      <c r="R197" s="133"/>
      <c r="S197" s="185">
        <f t="shared" si="12"/>
        <v>0</v>
      </c>
      <c r="T197" s="134"/>
      <c r="U197" s="135"/>
      <c r="V197" s="136"/>
      <c r="W197" s="122"/>
      <c r="X197" s="145"/>
      <c r="Y197" s="138"/>
      <c r="Z197" s="138"/>
      <c r="AA197" s="140"/>
      <c r="AB197" s="138"/>
      <c r="AC197" s="138"/>
      <c r="AD197" s="138"/>
      <c r="AE197" s="140"/>
      <c r="AF197" s="140"/>
      <c r="AG197" s="140"/>
      <c r="AH197" s="142">
        <f t="shared" si="13"/>
        <v>0</v>
      </c>
      <c r="AI197" s="199"/>
      <c r="AJ197" s="143"/>
    </row>
    <row r="198" spans="1:36" s="144" customFormat="1" ht="15" x14ac:dyDescent="0.25">
      <c r="A198" s="213"/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5"/>
      <c r="P198" s="131"/>
      <c r="Q198" s="132"/>
      <c r="R198" s="133"/>
      <c r="S198" s="185">
        <f t="shared" si="12"/>
        <v>0</v>
      </c>
      <c r="T198" s="134"/>
      <c r="U198" s="135"/>
      <c r="V198" s="136"/>
      <c r="W198" s="122"/>
      <c r="X198" s="145"/>
      <c r="Y198" s="138"/>
      <c r="Z198" s="138"/>
      <c r="AA198" s="140"/>
      <c r="AB198" s="138"/>
      <c r="AC198" s="138"/>
      <c r="AD198" s="138"/>
      <c r="AE198" s="140"/>
      <c r="AF198" s="140"/>
      <c r="AG198" s="141"/>
      <c r="AH198" s="142">
        <f t="shared" si="13"/>
        <v>0</v>
      </c>
      <c r="AI198" s="199"/>
      <c r="AJ198" s="143"/>
    </row>
    <row r="199" spans="1:36" s="144" customFormat="1" ht="15" x14ac:dyDescent="0.25">
      <c r="A199" s="213"/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5"/>
      <c r="P199" s="131"/>
      <c r="Q199" s="132"/>
      <c r="R199" s="133"/>
      <c r="S199" s="185">
        <f t="shared" si="12"/>
        <v>0</v>
      </c>
      <c r="T199" s="134"/>
      <c r="U199" s="135"/>
      <c r="V199" s="136"/>
      <c r="W199" s="122"/>
      <c r="X199" s="145"/>
      <c r="Y199" s="138"/>
      <c r="Z199" s="138"/>
      <c r="AA199" s="140"/>
      <c r="AB199" s="139"/>
      <c r="AC199" s="138"/>
      <c r="AD199" s="138"/>
      <c r="AE199" s="140"/>
      <c r="AF199" s="140"/>
      <c r="AG199" s="140"/>
      <c r="AH199" s="142">
        <f t="shared" si="13"/>
        <v>0</v>
      </c>
      <c r="AI199" s="199"/>
      <c r="AJ199" s="143"/>
    </row>
    <row r="200" spans="1:36" s="144" customFormat="1" ht="15" x14ac:dyDescent="0.25">
      <c r="A200" s="213"/>
      <c r="B200" s="214"/>
      <c r="C200" s="214"/>
      <c r="D200" s="214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5"/>
      <c r="P200" s="131"/>
      <c r="Q200" s="132"/>
      <c r="R200" s="133"/>
      <c r="S200" s="185">
        <f t="shared" si="12"/>
        <v>0</v>
      </c>
      <c r="T200" s="134"/>
      <c r="U200" s="135"/>
      <c r="V200" s="146"/>
      <c r="W200" s="122"/>
      <c r="X200" s="145"/>
      <c r="Y200" s="138"/>
      <c r="Z200" s="138"/>
      <c r="AA200" s="140"/>
      <c r="AB200" s="139"/>
      <c r="AC200" s="138"/>
      <c r="AD200" s="138"/>
      <c r="AE200" s="140"/>
      <c r="AF200" s="140"/>
      <c r="AG200" s="141"/>
      <c r="AH200" s="142">
        <f t="shared" si="13"/>
        <v>0</v>
      </c>
      <c r="AI200" s="199"/>
      <c r="AJ200" s="143"/>
    </row>
    <row r="201" spans="1:36" s="144" customFormat="1" ht="15" x14ac:dyDescent="0.25">
      <c r="A201" s="213"/>
      <c r="B201" s="214"/>
      <c r="C201" s="214"/>
      <c r="D201" s="214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5"/>
      <c r="P201" s="131"/>
      <c r="Q201" s="132"/>
      <c r="R201" s="133"/>
      <c r="S201" s="185">
        <f t="shared" si="12"/>
        <v>0</v>
      </c>
      <c r="T201" s="134"/>
      <c r="U201" s="135"/>
      <c r="V201" s="136"/>
      <c r="W201" s="122"/>
      <c r="X201" s="145"/>
      <c r="Y201" s="138"/>
      <c r="Z201" s="138"/>
      <c r="AA201" s="140"/>
      <c r="AB201" s="138"/>
      <c r="AC201" s="138"/>
      <c r="AD201" s="139"/>
      <c r="AE201" s="140"/>
      <c r="AF201" s="140"/>
      <c r="AG201" s="140"/>
      <c r="AH201" s="142">
        <f t="shared" si="13"/>
        <v>0</v>
      </c>
      <c r="AI201" s="199"/>
      <c r="AJ201" s="143"/>
    </row>
    <row r="202" spans="1:36" s="144" customFormat="1" ht="15" x14ac:dyDescent="0.25">
      <c r="A202" s="213"/>
      <c r="B202" s="214"/>
      <c r="C202" s="214"/>
      <c r="D202" s="214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5"/>
      <c r="P202" s="131"/>
      <c r="Q202" s="132"/>
      <c r="R202" s="133"/>
      <c r="S202" s="185">
        <f t="shared" si="12"/>
        <v>0</v>
      </c>
      <c r="T202" s="134"/>
      <c r="U202" s="135"/>
      <c r="V202" s="136"/>
      <c r="W202" s="122"/>
      <c r="X202" s="145"/>
      <c r="Y202" s="138"/>
      <c r="Z202" s="138"/>
      <c r="AA202" s="140"/>
      <c r="AB202" s="138"/>
      <c r="AC202" s="138"/>
      <c r="AD202" s="138"/>
      <c r="AE202" s="140"/>
      <c r="AF202" s="140"/>
      <c r="AG202" s="140"/>
      <c r="AH202" s="142">
        <f t="shared" si="13"/>
        <v>0</v>
      </c>
      <c r="AI202" s="199"/>
      <c r="AJ202" s="143"/>
    </row>
    <row r="203" spans="1:36" s="144" customFormat="1" ht="15" x14ac:dyDescent="0.25">
      <c r="A203" s="213"/>
      <c r="B203" s="214"/>
      <c r="C203" s="214"/>
      <c r="D203" s="214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5"/>
      <c r="P203" s="131"/>
      <c r="Q203" s="132"/>
      <c r="R203" s="133"/>
      <c r="S203" s="185">
        <f t="shared" si="12"/>
        <v>0</v>
      </c>
      <c r="T203" s="134"/>
      <c r="U203" s="135"/>
      <c r="V203" s="136"/>
      <c r="W203" s="122"/>
      <c r="X203" s="145"/>
      <c r="Y203" s="138"/>
      <c r="Z203" s="138"/>
      <c r="AA203" s="140"/>
      <c r="AB203" s="139"/>
      <c r="AC203" s="138"/>
      <c r="AD203" s="138"/>
      <c r="AE203" s="140"/>
      <c r="AF203" s="140"/>
      <c r="AG203" s="141"/>
      <c r="AH203" s="142">
        <f t="shared" si="13"/>
        <v>0</v>
      </c>
      <c r="AI203" s="199"/>
      <c r="AJ203" s="143"/>
    </row>
    <row r="204" spans="1:36" s="144" customFormat="1" ht="15" x14ac:dyDescent="0.25">
      <c r="A204" s="210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2"/>
      <c r="P204" s="147"/>
      <c r="Q204" s="148"/>
      <c r="R204" s="149"/>
      <c r="S204" s="185">
        <f t="shared" si="12"/>
        <v>0</v>
      </c>
      <c r="T204" s="150"/>
      <c r="U204" s="151"/>
      <c r="V204" s="147"/>
      <c r="W204" s="122"/>
      <c r="X204" s="145"/>
      <c r="Y204" s="138"/>
      <c r="Z204" s="138"/>
      <c r="AA204" s="140"/>
      <c r="AB204" s="138"/>
      <c r="AC204" s="138"/>
      <c r="AD204" s="138"/>
      <c r="AE204" s="140"/>
      <c r="AF204" s="140"/>
      <c r="AG204" s="140"/>
      <c r="AH204" s="142">
        <f t="shared" si="13"/>
        <v>0</v>
      </c>
      <c r="AI204" s="200"/>
      <c r="AJ204" s="143"/>
    </row>
    <row r="205" spans="1:36" s="130" customFormat="1" ht="15" x14ac:dyDescent="0.25">
      <c r="A205" s="223" t="s">
        <v>105</v>
      </c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5"/>
      <c r="P205" s="119"/>
      <c r="Q205" s="120"/>
      <c r="R205" s="152"/>
      <c r="S205" s="186"/>
      <c r="T205" s="153"/>
      <c r="U205" s="154"/>
      <c r="V205" s="119"/>
      <c r="W205" s="122"/>
      <c r="X205" s="123"/>
      <c r="Y205" s="124"/>
      <c r="Z205" s="125"/>
      <c r="AA205" s="126"/>
      <c r="AB205" s="125"/>
      <c r="AC205" s="125"/>
      <c r="AD205" s="125"/>
      <c r="AE205" s="126"/>
      <c r="AF205" s="126"/>
      <c r="AG205" s="126"/>
      <c r="AH205" s="126"/>
      <c r="AI205" s="127">
        <f>SUM(AH206:AH225)</f>
        <v>0</v>
      </c>
      <c r="AJ205" s="128"/>
    </row>
    <row r="206" spans="1:36" s="144" customFormat="1" ht="15" x14ac:dyDescent="0.25">
      <c r="A206" s="213" t="s">
        <v>106</v>
      </c>
      <c r="B206" s="214"/>
      <c r="C206" s="214"/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5"/>
      <c r="P206" s="131"/>
      <c r="Q206" s="132"/>
      <c r="R206" s="133"/>
      <c r="S206" s="185">
        <f t="shared" ref="S206:S225" si="14">+P206*R206</f>
        <v>0</v>
      </c>
      <c r="T206" s="134"/>
      <c r="U206" s="135"/>
      <c r="V206" s="136"/>
      <c r="W206" s="122"/>
      <c r="X206" s="145"/>
      <c r="Y206" s="138"/>
      <c r="Z206" s="139"/>
      <c r="AA206" s="140"/>
      <c r="AB206" s="138"/>
      <c r="AC206" s="138"/>
      <c r="AD206" s="138"/>
      <c r="AE206" s="141"/>
      <c r="AF206" s="140"/>
      <c r="AG206" s="140"/>
      <c r="AH206" s="142">
        <f t="shared" ref="AH206:AH225" si="15">SUM(X206:AG206)</f>
        <v>0</v>
      </c>
      <c r="AI206" s="198"/>
      <c r="AJ206" s="143"/>
    </row>
    <row r="207" spans="1:36" s="144" customFormat="1" ht="15" x14ac:dyDescent="0.25">
      <c r="A207" s="213" t="s">
        <v>103</v>
      </c>
      <c r="B207" s="214"/>
      <c r="C207" s="214"/>
      <c r="D207" s="214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5"/>
      <c r="P207" s="131"/>
      <c r="Q207" s="132"/>
      <c r="R207" s="133"/>
      <c r="S207" s="185">
        <f t="shared" si="14"/>
        <v>0</v>
      </c>
      <c r="T207" s="134"/>
      <c r="U207" s="135"/>
      <c r="V207" s="136"/>
      <c r="W207" s="122"/>
      <c r="X207" s="145"/>
      <c r="Y207" s="138"/>
      <c r="Z207" s="138"/>
      <c r="AA207" s="140"/>
      <c r="AB207" s="138"/>
      <c r="AC207" s="138"/>
      <c r="AD207" s="138"/>
      <c r="AE207" s="140"/>
      <c r="AF207" s="140"/>
      <c r="AG207" s="140"/>
      <c r="AH207" s="142">
        <f t="shared" si="15"/>
        <v>0</v>
      </c>
      <c r="AI207" s="199"/>
      <c r="AJ207" s="143"/>
    </row>
    <row r="208" spans="1:36" s="144" customFormat="1" ht="15" x14ac:dyDescent="0.25">
      <c r="A208" s="213" t="s">
        <v>104</v>
      </c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5"/>
      <c r="P208" s="131"/>
      <c r="Q208" s="132"/>
      <c r="R208" s="133"/>
      <c r="S208" s="185">
        <f t="shared" si="14"/>
        <v>0</v>
      </c>
      <c r="T208" s="134"/>
      <c r="U208" s="135"/>
      <c r="V208" s="136"/>
      <c r="W208" s="122"/>
      <c r="X208" s="145"/>
      <c r="Y208" s="138"/>
      <c r="Z208" s="138"/>
      <c r="AA208" s="140"/>
      <c r="AB208" s="138"/>
      <c r="AC208" s="138"/>
      <c r="AD208" s="138"/>
      <c r="AE208" s="140"/>
      <c r="AF208" s="140"/>
      <c r="AG208" s="140"/>
      <c r="AH208" s="142">
        <f t="shared" si="15"/>
        <v>0</v>
      </c>
      <c r="AI208" s="199"/>
      <c r="AJ208" s="143"/>
    </row>
    <row r="209" spans="1:36" s="144" customFormat="1" ht="15" x14ac:dyDescent="0.25">
      <c r="A209" s="213"/>
      <c r="B209" s="214"/>
      <c r="C209" s="214"/>
      <c r="D209" s="214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  <c r="O209" s="215"/>
      <c r="P209" s="131"/>
      <c r="Q209" s="132"/>
      <c r="R209" s="133"/>
      <c r="S209" s="185">
        <f t="shared" si="14"/>
        <v>0</v>
      </c>
      <c r="T209" s="134"/>
      <c r="U209" s="135"/>
      <c r="V209" s="136"/>
      <c r="W209" s="122"/>
      <c r="X209" s="145"/>
      <c r="Y209" s="138"/>
      <c r="Z209" s="138"/>
      <c r="AA209" s="140"/>
      <c r="AB209" s="138"/>
      <c r="AC209" s="138"/>
      <c r="AD209" s="138"/>
      <c r="AE209" s="140"/>
      <c r="AF209" s="140"/>
      <c r="AG209" s="140"/>
      <c r="AH209" s="142">
        <f t="shared" si="15"/>
        <v>0</v>
      </c>
      <c r="AI209" s="199"/>
      <c r="AJ209" s="143"/>
    </row>
    <row r="210" spans="1:36" s="144" customFormat="1" ht="15" x14ac:dyDescent="0.25">
      <c r="A210" s="213"/>
      <c r="B210" s="214"/>
      <c r="C210" s="214"/>
      <c r="D210" s="214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5"/>
      <c r="P210" s="131"/>
      <c r="Q210" s="132"/>
      <c r="R210" s="133"/>
      <c r="S210" s="185">
        <f t="shared" si="14"/>
        <v>0</v>
      </c>
      <c r="T210" s="134"/>
      <c r="U210" s="135"/>
      <c r="V210" s="136"/>
      <c r="W210" s="122"/>
      <c r="X210" s="145"/>
      <c r="Y210" s="138"/>
      <c r="Z210" s="138"/>
      <c r="AA210" s="140"/>
      <c r="AB210" s="138"/>
      <c r="AC210" s="138"/>
      <c r="AD210" s="138"/>
      <c r="AE210" s="140"/>
      <c r="AF210" s="140"/>
      <c r="AG210" s="140"/>
      <c r="AH210" s="142">
        <f t="shared" si="15"/>
        <v>0</v>
      </c>
      <c r="AI210" s="199"/>
      <c r="AJ210" s="143"/>
    </row>
    <row r="211" spans="1:36" s="144" customFormat="1" ht="15" x14ac:dyDescent="0.25">
      <c r="A211" s="213"/>
      <c r="B211" s="214"/>
      <c r="C211" s="214"/>
      <c r="D211" s="214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5"/>
      <c r="P211" s="131"/>
      <c r="Q211" s="132"/>
      <c r="R211" s="133"/>
      <c r="S211" s="185">
        <f t="shared" si="14"/>
        <v>0</v>
      </c>
      <c r="T211" s="134"/>
      <c r="U211" s="135"/>
      <c r="V211" s="136"/>
      <c r="W211" s="122"/>
      <c r="X211" s="145"/>
      <c r="Y211" s="138"/>
      <c r="Z211" s="138"/>
      <c r="AA211" s="140"/>
      <c r="AB211" s="138"/>
      <c r="AC211" s="138"/>
      <c r="AD211" s="138"/>
      <c r="AE211" s="140"/>
      <c r="AF211" s="140"/>
      <c r="AG211" s="140"/>
      <c r="AH211" s="142">
        <f t="shared" si="15"/>
        <v>0</v>
      </c>
      <c r="AI211" s="199"/>
      <c r="AJ211" s="143"/>
    </row>
    <row r="212" spans="1:36" s="144" customFormat="1" ht="15" x14ac:dyDescent="0.25">
      <c r="A212" s="213"/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5"/>
      <c r="P212" s="131"/>
      <c r="Q212" s="132"/>
      <c r="R212" s="133"/>
      <c r="S212" s="185">
        <f t="shared" si="14"/>
        <v>0</v>
      </c>
      <c r="T212" s="134"/>
      <c r="U212" s="135"/>
      <c r="V212" s="136"/>
      <c r="W212" s="122"/>
      <c r="X212" s="145"/>
      <c r="Y212" s="138"/>
      <c r="Z212" s="138"/>
      <c r="AA212" s="140"/>
      <c r="AB212" s="138"/>
      <c r="AC212" s="138"/>
      <c r="AD212" s="138"/>
      <c r="AE212" s="140"/>
      <c r="AF212" s="140"/>
      <c r="AG212" s="140"/>
      <c r="AH212" s="142">
        <f t="shared" si="15"/>
        <v>0</v>
      </c>
      <c r="AI212" s="199"/>
      <c r="AJ212" s="143"/>
    </row>
    <row r="213" spans="1:36" s="144" customFormat="1" ht="15" x14ac:dyDescent="0.25">
      <c r="A213" s="213"/>
      <c r="B213" s="214"/>
      <c r="C213" s="214"/>
      <c r="D213" s="214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5"/>
      <c r="P213" s="131"/>
      <c r="Q213" s="132"/>
      <c r="R213" s="133"/>
      <c r="S213" s="185">
        <f t="shared" si="14"/>
        <v>0</v>
      </c>
      <c r="T213" s="134"/>
      <c r="U213" s="135"/>
      <c r="V213" s="136"/>
      <c r="W213" s="122"/>
      <c r="X213" s="145"/>
      <c r="Y213" s="138"/>
      <c r="Z213" s="138"/>
      <c r="AA213" s="140"/>
      <c r="AB213" s="138"/>
      <c r="AC213" s="138"/>
      <c r="AD213" s="138"/>
      <c r="AE213" s="140"/>
      <c r="AF213" s="140"/>
      <c r="AG213" s="140"/>
      <c r="AH213" s="142">
        <f t="shared" si="15"/>
        <v>0</v>
      </c>
      <c r="AI213" s="199"/>
      <c r="AJ213" s="143"/>
    </row>
    <row r="214" spans="1:36" s="144" customFormat="1" ht="15" x14ac:dyDescent="0.25">
      <c r="A214" s="213"/>
      <c r="B214" s="214"/>
      <c r="C214" s="214"/>
      <c r="D214" s="214"/>
      <c r="E214" s="214"/>
      <c r="F214" s="214"/>
      <c r="G214" s="214"/>
      <c r="H214" s="214"/>
      <c r="I214" s="214"/>
      <c r="J214" s="214"/>
      <c r="K214" s="214"/>
      <c r="L214" s="214"/>
      <c r="M214" s="214"/>
      <c r="N214" s="214"/>
      <c r="O214" s="215"/>
      <c r="P214" s="131"/>
      <c r="Q214" s="132"/>
      <c r="R214" s="133"/>
      <c r="S214" s="185">
        <f t="shared" si="14"/>
        <v>0</v>
      </c>
      <c r="T214" s="134"/>
      <c r="U214" s="135"/>
      <c r="V214" s="136"/>
      <c r="W214" s="122"/>
      <c r="X214" s="145"/>
      <c r="Y214" s="138"/>
      <c r="Z214" s="138"/>
      <c r="AA214" s="140"/>
      <c r="AB214" s="138"/>
      <c r="AC214" s="138"/>
      <c r="AD214" s="138"/>
      <c r="AE214" s="140"/>
      <c r="AF214" s="140"/>
      <c r="AG214" s="140"/>
      <c r="AH214" s="142">
        <f t="shared" si="15"/>
        <v>0</v>
      </c>
      <c r="AI214" s="199"/>
      <c r="AJ214" s="143"/>
    </row>
    <row r="215" spans="1:36" s="144" customFormat="1" ht="15" x14ac:dyDescent="0.25">
      <c r="A215" s="213"/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5"/>
      <c r="P215" s="131"/>
      <c r="Q215" s="132"/>
      <c r="R215" s="133"/>
      <c r="S215" s="185">
        <f t="shared" si="14"/>
        <v>0</v>
      </c>
      <c r="T215" s="134"/>
      <c r="U215" s="135"/>
      <c r="V215" s="136"/>
      <c r="W215" s="122"/>
      <c r="X215" s="145"/>
      <c r="Y215" s="138"/>
      <c r="Z215" s="138"/>
      <c r="AA215" s="140"/>
      <c r="AB215" s="138"/>
      <c r="AC215" s="138"/>
      <c r="AD215" s="138"/>
      <c r="AE215" s="140"/>
      <c r="AF215" s="140"/>
      <c r="AG215" s="140"/>
      <c r="AH215" s="142">
        <f t="shared" si="15"/>
        <v>0</v>
      </c>
      <c r="AI215" s="199"/>
      <c r="AJ215" s="143"/>
    </row>
    <row r="216" spans="1:36" s="144" customFormat="1" ht="15" x14ac:dyDescent="0.25">
      <c r="A216" s="213"/>
      <c r="B216" s="214"/>
      <c r="C216" s="214"/>
      <c r="D216" s="214"/>
      <c r="E216" s="214"/>
      <c r="F216" s="214"/>
      <c r="G216" s="214"/>
      <c r="H216" s="214"/>
      <c r="I216" s="214"/>
      <c r="J216" s="214"/>
      <c r="K216" s="214"/>
      <c r="L216" s="214"/>
      <c r="M216" s="214"/>
      <c r="N216" s="214"/>
      <c r="O216" s="215"/>
      <c r="P216" s="131"/>
      <c r="Q216" s="132"/>
      <c r="R216" s="133"/>
      <c r="S216" s="185">
        <f t="shared" si="14"/>
        <v>0</v>
      </c>
      <c r="T216" s="134"/>
      <c r="U216" s="135"/>
      <c r="V216" s="136"/>
      <c r="W216" s="122"/>
      <c r="X216" s="145"/>
      <c r="Y216" s="138"/>
      <c r="Z216" s="138"/>
      <c r="AA216" s="140"/>
      <c r="AB216" s="138"/>
      <c r="AC216" s="138"/>
      <c r="AD216" s="138"/>
      <c r="AE216" s="140"/>
      <c r="AF216" s="140"/>
      <c r="AG216" s="140"/>
      <c r="AH216" s="142">
        <f t="shared" si="15"/>
        <v>0</v>
      </c>
      <c r="AI216" s="199"/>
      <c r="AJ216" s="143"/>
    </row>
    <row r="217" spans="1:36" s="144" customFormat="1" ht="15" x14ac:dyDescent="0.25">
      <c r="A217" s="213"/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5"/>
      <c r="P217" s="131"/>
      <c r="Q217" s="132"/>
      <c r="R217" s="133"/>
      <c r="S217" s="185">
        <f t="shared" si="14"/>
        <v>0</v>
      </c>
      <c r="T217" s="134"/>
      <c r="U217" s="135"/>
      <c r="V217" s="136"/>
      <c r="W217" s="122"/>
      <c r="X217" s="145"/>
      <c r="Y217" s="138"/>
      <c r="Z217" s="138"/>
      <c r="AA217" s="140"/>
      <c r="AB217" s="138"/>
      <c r="AC217" s="138"/>
      <c r="AD217" s="138"/>
      <c r="AE217" s="140"/>
      <c r="AF217" s="140"/>
      <c r="AG217" s="140"/>
      <c r="AH217" s="142">
        <f t="shared" si="15"/>
        <v>0</v>
      </c>
      <c r="AI217" s="199"/>
      <c r="AJ217" s="143"/>
    </row>
    <row r="218" spans="1:36" s="144" customFormat="1" ht="15" x14ac:dyDescent="0.25">
      <c r="A218" s="213"/>
      <c r="B218" s="214"/>
      <c r="C218" s="214"/>
      <c r="D218" s="214"/>
      <c r="E218" s="214"/>
      <c r="F218" s="214"/>
      <c r="G218" s="214"/>
      <c r="H218" s="214"/>
      <c r="I218" s="214"/>
      <c r="J218" s="214"/>
      <c r="K218" s="214"/>
      <c r="L218" s="214"/>
      <c r="M218" s="214"/>
      <c r="N218" s="214"/>
      <c r="O218" s="215"/>
      <c r="P218" s="131"/>
      <c r="Q218" s="132"/>
      <c r="R218" s="133"/>
      <c r="S218" s="185">
        <f t="shared" si="14"/>
        <v>0</v>
      </c>
      <c r="T218" s="134"/>
      <c r="U218" s="135"/>
      <c r="V218" s="136"/>
      <c r="W218" s="122"/>
      <c r="X218" s="145"/>
      <c r="Y218" s="138"/>
      <c r="Z218" s="138"/>
      <c r="AA218" s="140"/>
      <c r="AB218" s="138"/>
      <c r="AC218" s="138"/>
      <c r="AD218" s="138"/>
      <c r="AE218" s="140"/>
      <c r="AF218" s="140"/>
      <c r="AG218" s="140"/>
      <c r="AH218" s="142">
        <f t="shared" si="15"/>
        <v>0</v>
      </c>
      <c r="AI218" s="199"/>
      <c r="AJ218" s="143"/>
    </row>
    <row r="219" spans="1:36" s="144" customFormat="1" ht="15" x14ac:dyDescent="0.25">
      <c r="A219" s="213"/>
      <c r="B219" s="214"/>
      <c r="C219" s="214"/>
      <c r="D219" s="214"/>
      <c r="E219" s="214"/>
      <c r="F219" s="214"/>
      <c r="G219" s="214"/>
      <c r="H219" s="214"/>
      <c r="I219" s="214"/>
      <c r="J219" s="214"/>
      <c r="K219" s="214"/>
      <c r="L219" s="214"/>
      <c r="M219" s="214"/>
      <c r="N219" s="214"/>
      <c r="O219" s="215"/>
      <c r="P219" s="131"/>
      <c r="Q219" s="132"/>
      <c r="R219" s="133"/>
      <c r="S219" s="185">
        <f t="shared" si="14"/>
        <v>0</v>
      </c>
      <c r="T219" s="134"/>
      <c r="U219" s="135"/>
      <c r="V219" s="136"/>
      <c r="W219" s="122"/>
      <c r="X219" s="145"/>
      <c r="Y219" s="138"/>
      <c r="Z219" s="138"/>
      <c r="AA219" s="140"/>
      <c r="AB219" s="138"/>
      <c r="AC219" s="138"/>
      <c r="AD219" s="138"/>
      <c r="AE219" s="140"/>
      <c r="AF219" s="140"/>
      <c r="AG219" s="141"/>
      <c r="AH219" s="142">
        <f t="shared" si="15"/>
        <v>0</v>
      </c>
      <c r="AI219" s="199"/>
      <c r="AJ219" s="143"/>
    </row>
    <row r="220" spans="1:36" s="144" customFormat="1" ht="15" x14ac:dyDescent="0.25">
      <c r="A220" s="213"/>
      <c r="B220" s="214"/>
      <c r="C220" s="214"/>
      <c r="D220" s="214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5"/>
      <c r="P220" s="131"/>
      <c r="Q220" s="132"/>
      <c r="R220" s="133"/>
      <c r="S220" s="185">
        <f t="shared" si="14"/>
        <v>0</v>
      </c>
      <c r="T220" s="134"/>
      <c r="U220" s="135"/>
      <c r="V220" s="136"/>
      <c r="W220" s="122"/>
      <c r="X220" s="145"/>
      <c r="Y220" s="138"/>
      <c r="Z220" s="138"/>
      <c r="AA220" s="140"/>
      <c r="AB220" s="139"/>
      <c r="AC220" s="138"/>
      <c r="AD220" s="138"/>
      <c r="AE220" s="140"/>
      <c r="AF220" s="140"/>
      <c r="AG220" s="140"/>
      <c r="AH220" s="142">
        <f t="shared" si="15"/>
        <v>0</v>
      </c>
      <c r="AI220" s="199"/>
      <c r="AJ220" s="143"/>
    </row>
    <row r="221" spans="1:36" s="144" customFormat="1" ht="15" x14ac:dyDescent="0.25">
      <c r="A221" s="213"/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5"/>
      <c r="P221" s="131"/>
      <c r="Q221" s="132"/>
      <c r="R221" s="133"/>
      <c r="S221" s="185">
        <f t="shared" si="14"/>
        <v>0</v>
      </c>
      <c r="T221" s="134"/>
      <c r="U221" s="135"/>
      <c r="V221" s="146"/>
      <c r="W221" s="122"/>
      <c r="X221" s="145"/>
      <c r="Y221" s="138"/>
      <c r="Z221" s="138"/>
      <c r="AA221" s="140"/>
      <c r="AB221" s="139"/>
      <c r="AC221" s="138"/>
      <c r="AD221" s="138"/>
      <c r="AE221" s="140"/>
      <c r="AF221" s="140"/>
      <c r="AG221" s="141"/>
      <c r="AH221" s="142">
        <f t="shared" si="15"/>
        <v>0</v>
      </c>
      <c r="AI221" s="199"/>
      <c r="AJ221" s="143"/>
    </row>
    <row r="222" spans="1:36" s="144" customFormat="1" ht="15" x14ac:dyDescent="0.25">
      <c r="A222" s="213"/>
      <c r="B222" s="214"/>
      <c r="C222" s="214"/>
      <c r="D222" s="214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5"/>
      <c r="P222" s="131"/>
      <c r="Q222" s="132"/>
      <c r="R222" s="133"/>
      <c r="S222" s="185">
        <f t="shared" si="14"/>
        <v>0</v>
      </c>
      <c r="T222" s="134"/>
      <c r="U222" s="135"/>
      <c r="V222" s="136"/>
      <c r="W222" s="122"/>
      <c r="X222" s="145"/>
      <c r="Y222" s="138"/>
      <c r="Z222" s="138"/>
      <c r="AA222" s="140"/>
      <c r="AB222" s="138"/>
      <c r="AC222" s="138"/>
      <c r="AD222" s="139"/>
      <c r="AE222" s="140"/>
      <c r="AF222" s="140"/>
      <c r="AG222" s="140"/>
      <c r="AH222" s="142">
        <f t="shared" si="15"/>
        <v>0</v>
      </c>
      <c r="AI222" s="199"/>
      <c r="AJ222" s="143"/>
    </row>
    <row r="223" spans="1:36" s="144" customFormat="1" ht="15" x14ac:dyDescent="0.25">
      <c r="A223" s="213"/>
      <c r="B223" s="214"/>
      <c r="C223" s="214"/>
      <c r="D223" s="214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5"/>
      <c r="P223" s="131"/>
      <c r="Q223" s="132"/>
      <c r="R223" s="133"/>
      <c r="S223" s="185">
        <f t="shared" si="14"/>
        <v>0</v>
      </c>
      <c r="T223" s="134"/>
      <c r="U223" s="135"/>
      <c r="V223" s="136"/>
      <c r="W223" s="122"/>
      <c r="X223" s="145"/>
      <c r="Y223" s="138"/>
      <c r="Z223" s="138"/>
      <c r="AA223" s="140"/>
      <c r="AB223" s="138"/>
      <c r="AC223" s="138"/>
      <c r="AD223" s="138"/>
      <c r="AE223" s="140"/>
      <c r="AF223" s="140"/>
      <c r="AG223" s="140"/>
      <c r="AH223" s="142">
        <f t="shared" si="15"/>
        <v>0</v>
      </c>
      <c r="AI223" s="199"/>
      <c r="AJ223" s="143"/>
    </row>
    <row r="224" spans="1:36" s="144" customFormat="1" ht="15" x14ac:dyDescent="0.25">
      <c r="A224" s="213"/>
      <c r="B224" s="214"/>
      <c r="C224" s="214"/>
      <c r="D224" s="214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5"/>
      <c r="P224" s="131"/>
      <c r="Q224" s="132"/>
      <c r="R224" s="133"/>
      <c r="S224" s="185">
        <f t="shared" si="14"/>
        <v>0</v>
      </c>
      <c r="T224" s="134"/>
      <c r="U224" s="135"/>
      <c r="V224" s="136"/>
      <c r="W224" s="122"/>
      <c r="X224" s="145"/>
      <c r="Y224" s="138"/>
      <c r="Z224" s="138"/>
      <c r="AA224" s="140"/>
      <c r="AB224" s="139"/>
      <c r="AC224" s="138"/>
      <c r="AD224" s="138"/>
      <c r="AE224" s="140"/>
      <c r="AF224" s="140"/>
      <c r="AG224" s="141"/>
      <c r="AH224" s="142">
        <f t="shared" si="15"/>
        <v>0</v>
      </c>
      <c r="AI224" s="199"/>
      <c r="AJ224" s="143"/>
    </row>
    <row r="225" spans="1:36" s="144" customFormat="1" ht="15" x14ac:dyDescent="0.25">
      <c r="A225" s="210"/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2"/>
      <c r="P225" s="147"/>
      <c r="Q225" s="148"/>
      <c r="R225" s="149"/>
      <c r="S225" s="185">
        <f t="shared" si="14"/>
        <v>0</v>
      </c>
      <c r="T225" s="150"/>
      <c r="U225" s="151"/>
      <c r="V225" s="147"/>
      <c r="W225" s="122"/>
      <c r="X225" s="145"/>
      <c r="Y225" s="138"/>
      <c r="Z225" s="138"/>
      <c r="AA225" s="140"/>
      <c r="AB225" s="138"/>
      <c r="AC225" s="138"/>
      <c r="AD225" s="138"/>
      <c r="AE225" s="140"/>
      <c r="AF225" s="140"/>
      <c r="AG225" s="140"/>
      <c r="AH225" s="142">
        <f t="shared" si="15"/>
        <v>0</v>
      </c>
      <c r="AI225" s="200"/>
      <c r="AJ225" s="143"/>
    </row>
    <row r="226" spans="1:36" s="130" customFormat="1" ht="15" x14ac:dyDescent="0.25">
      <c r="A226" s="223" t="s">
        <v>107</v>
      </c>
      <c r="B226" s="224"/>
      <c r="C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5"/>
      <c r="P226" s="119"/>
      <c r="Q226" s="120"/>
      <c r="R226" s="152"/>
      <c r="S226" s="186"/>
      <c r="T226" s="153"/>
      <c r="U226" s="154"/>
      <c r="V226" s="119"/>
      <c r="W226" s="122"/>
      <c r="X226" s="123"/>
      <c r="Y226" s="124"/>
      <c r="Z226" s="125"/>
      <c r="AA226" s="126"/>
      <c r="AB226" s="125"/>
      <c r="AC226" s="125"/>
      <c r="AD226" s="125"/>
      <c r="AE226" s="126"/>
      <c r="AF226" s="126"/>
      <c r="AG226" s="126"/>
      <c r="AH226" s="126"/>
      <c r="AI226" s="127">
        <f>SUM(AH227:AH246)</f>
        <v>0</v>
      </c>
      <c r="AJ226" s="128"/>
    </row>
    <row r="227" spans="1:36" s="144" customFormat="1" ht="15" x14ac:dyDescent="0.25">
      <c r="A227" s="213"/>
      <c r="B227" s="214"/>
      <c r="C227" s="214"/>
      <c r="D227" s="214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5"/>
      <c r="P227" s="131"/>
      <c r="Q227" s="132"/>
      <c r="R227" s="133"/>
      <c r="S227" s="185">
        <f t="shared" ref="S227:S246" si="16">+P227*R227</f>
        <v>0</v>
      </c>
      <c r="T227" s="134"/>
      <c r="U227" s="135"/>
      <c r="V227" s="136"/>
      <c r="W227" s="122"/>
      <c r="X227" s="145"/>
      <c r="Y227" s="138"/>
      <c r="Z227" s="139"/>
      <c r="AA227" s="140"/>
      <c r="AB227" s="138"/>
      <c r="AC227" s="138"/>
      <c r="AD227" s="138"/>
      <c r="AE227" s="141"/>
      <c r="AF227" s="140"/>
      <c r="AG227" s="140"/>
      <c r="AH227" s="142">
        <f t="shared" ref="AH227:AH246" si="17">SUM(X227:AG227)</f>
        <v>0</v>
      </c>
      <c r="AI227" s="198"/>
      <c r="AJ227" s="143"/>
    </row>
    <row r="228" spans="1:36" s="144" customFormat="1" ht="15" x14ac:dyDescent="0.25">
      <c r="A228" s="213"/>
      <c r="B228" s="214"/>
      <c r="C228" s="214"/>
      <c r="D228" s="214"/>
      <c r="E228" s="214"/>
      <c r="F228" s="214"/>
      <c r="G228" s="214"/>
      <c r="H228" s="214"/>
      <c r="I228" s="214"/>
      <c r="J228" s="214"/>
      <c r="K228" s="214"/>
      <c r="L228" s="214"/>
      <c r="M228" s="214"/>
      <c r="N228" s="214"/>
      <c r="O228" s="215"/>
      <c r="P228" s="131"/>
      <c r="Q228" s="132"/>
      <c r="R228" s="133"/>
      <c r="S228" s="185">
        <f t="shared" si="16"/>
        <v>0</v>
      </c>
      <c r="T228" s="134"/>
      <c r="U228" s="135"/>
      <c r="V228" s="136"/>
      <c r="W228" s="122"/>
      <c r="X228" s="145"/>
      <c r="Y228" s="138"/>
      <c r="Z228" s="139"/>
      <c r="AA228" s="140"/>
      <c r="AB228" s="138"/>
      <c r="AC228" s="138"/>
      <c r="AD228" s="138"/>
      <c r="AE228" s="141"/>
      <c r="AF228" s="140"/>
      <c r="AG228" s="140"/>
      <c r="AH228" s="142">
        <f t="shared" si="17"/>
        <v>0</v>
      </c>
      <c r="AI228" s="199"/>
      <c r="AJ228" s="143"/>
    </row>
    <row r="229" spans="1:36" s="144" customFormat="1" ht="15" x14ac:dyDescent="0.25">
      <c r="A229" s="213"/>
      <c r="B229" s="214"/>
      <c r="C229" s="214"/>
      <c r="D229" s="214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5"/>
      <c r="P229" s="131"/>
      <c r="Q229" s="132"/>
      <c r="R229" s="133"/>
      <c r="S229" s="185">
        <f t="shared" si="16"/>
        <v>0</v>
      </c>
      <c r="T229" s="134"/>
      <c r="U229" s="135"/>
      <c r="V229" s="136"/>
      <c r="W229" s="122"/>
      <c r="X229" s="145"/>
      <c r="Y229" s="138"/>
      <c r="Z229" s="139"/>
      <c r="AA229" s="140"/>
      <c r="AB229" s="138"/>
      <c r="AC229" s="138"/>
      <c r="AD229" s="138"/>
      <c r="AE229" s="141"/>
      <c r="AF229" s="140"/>
      <c r="AG229" s="140"/>
      <c r="AH229" s="142">
        <f t="shared" si="17"/>
        <v>0</v>
      </c>
      <c r="AI229" s="199"/>
      <c r="AJ229" s="143"/>
    </row>
    <row r="230" spans="1:36" s="144" customFormat="1" ht="15" x14ac:dyDescent="0.25">
      <c r="A230" s="213"/>
      <c r="B230" s="214"/>
      <c r="C230" s="214"/>
      <c r="D230" s="214"/>
      <c r="E230" s="214"/>
      <c r="F230" s="214"/>
      <c r="G230" s="214"/>
      <c r="H230" s="214"/>
      <c r="I230" s="214"/>
      <c r="J230" s="214"/>
      <c r="K230" s="214"/>
      <c r="L230" s="214"/>
      <c r="M230" s="214"/>
      <c r="N230" s="214"/>
      <c r="O230" s="215"/>
      <c r="P230" s="131"/>
      <c r="Q230" s="132"/>
      <c r="R230" s="133"/>
      <c r="S230" s="185">
        <f t="shared" si="16"/>
        <v>0</v>
      </c>
      <c r="T230" s="134"/>
      <c r="U230" s="135"/>
      <c r="V230" s="136"/>
      <c r="W230" s="122"/>
      <c r="X230" s="145"/>
      <c r="Y230" s="138"/>
      <c r="Z230" s="139"/>
      <c r="AA230" s="140"/>
      <c r="AB230" s="138"/>
      <c r="AC230" s="138"/>
      <c r="AD230" s="138"/>
      <c r="AE230" s="141"/>
      <c r="AF230" s="140"/>
      <c r="AG230" s="140"/>
      <c r="AH230" s="142">
        <f t="shared" si="17"/>
        <v>0</v>
      </c>
      <c r="AI230" s="199"/>
      <c r="AJ230" s="143"/>
    </row>
    <row r="231" spans="1:36" s="144" customFormat="1" ht="15" x14ac:dyDescent="0.25">
      <c r="A231" s="213"/>
      <c r="B231" s="214"/>
      <c r="C231" s="214"/>
      <c r="D231" s="214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5"/>
      <c r="P231" s="131"/>
      <c r="Q231" s="132"/>
      <c r="R231" s="133"/>
      <c r="S231" s="185">
        <f t="shared" si="16"/>
        <v>0</v>
      </c>
      <c r="T231" s="134"/>
      <c r="U231" s="135"/>
      <c r="V231" s="136"/>
      <c r="W231" s="122"/>
      <c r="X231" s="145"/>
      <c r="Y231" s="138"/>
      <c r="Z231" s="139"/>
      <c r="AA231" s="140"/>
      <c r="AB231" s="138"/>
      <c r="AC231" s="138"/>
      <c r="AD231" s="138"/>
      <c r="AE231" s="141"/>
      <c r="AF231" s="140"/>
      <c r="AG231" s="140"/>
      <c r="AH231" s="142">
        <f t="shared" si="17"/>
        <v>0</v>
      </c>
      <c r="AI231" s="199"/>
      <c r="AJ231" s="143"/>
    </row>
    <row r="232" spans="1:36" s="144" customFormat="1" ht="15" x14ac:dyDescent="0.25">
      <c r="A232" s="213"/>
      <c r="B232" s="214"/>
      <c r="C232" s="214"/>
      <c r="D232" s="214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5"/>
      <c r="P232" s="131"/>
      <c r="Q232" s="132"/>
      <c r="R232" s="133"/>
      <c r="S232" s="185">
        <f t="shared" si="16"/>
        <v>0</v>
      </c>
      <c r="T232" s="134"/>
      <c r="U232" s="135"/>
      <c r="V232" s="136"/>
      <c r="W232" s="122"/>
      <c r="X232" s="145"/>
      <c r="Y232" s="138"/>
      <c r="Z232" s="139"/>
      <c r="AA232" s="140"/>
      <c r="AB232" s="138"/>
      <c r="AC232" s="138"/>
      <c r="AD232" s="138"/>
      <c r="AE232" s="141"/>
      <c r="AF232" s="140"/>
      <c r="AG232" s="140"/>
      <c r="AH232" s="142">
        <f t="shared" si="17"/>
        <v>0</v>
      </c>
      <c r="AI232" s="199"/>
      <c r="AJ232" s="143"/>
    </row>
    <row r="233" spans="1:36" s="144" customFormat="1" ht="15" x14ac:dyDescent="0.25">
      <c r="A233" s="213"/>
      <c r="B233" s="214"/>
      <c r="C233" s="214"/>
      <c r="D233" s="214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5"/>
      <c r="P233" s="131"/>
      <c r="Q233" s="132"/>
      <c r="R233" s="133"/>
      <c r="S233" s="185">
        <f t="shared" si="16"/>
        <v>0</v>
      </c>
      <c r="T233" s="134"/>
      <c r="U233" s="135"/>
      <c r="V233" s="136"/>
      <c r="W233" s="122"/>
      <c r="X233" s="145"/>
      <c r="Y233" s="138"/>
      <c r="Z233" s="139"/>
      <c r="AA233" s="140"/>
      <c r="AB233" s="138"/>
      <c r="AC233" s="138"/>
      <c r="AD233" s="138"/>
      <c r="AE233" s="141"/>
      <c r="AF233" s="140"/>
      <c r="AG233" s="140"/>
      <c r="AH233" s="142">
        <f t="shared" si="17"/>
        <v>0</v>
      </c>
      <c r="AI233" s="199"/>
      <c r="AJ233" s="143"/>
    </row>
    <row r="234" spans="1:36" s="144" customFormat="1" ht="15" x14ac:dyDescent="0.25">
      <c r="A234" s="213"/>
      <c r="B234" s="214"/>
      <c r="C234" s="214"/>
      <c r="D234" s="214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5"/>
      <c r="P234" s="131"/>
      <c r="Q234" s="132"/>
      <c r="R234" s="133"/>
      <c r="S234" s="185">
        <f t="shared" si="16"/>
        <v>0</v>
      </c>
      <c r="T234" s="134"/>
      <c r="U234" s="135"/>
      <c r="V234" s="136"/>
      <c r="W234" s="122"/>
      <c r="X234" s="145"/>
      <c r="Y234" s="138"/>
      <c r="Z234" s="139"/>
      <c r="AA234" s="140"/>
      <c r="AB234" s="138"/>
      <c r="AC234" s="138"/>
      <c r="AD234" s="138"/>
      <c r="AE234" s="141"/>
      <c r="AF234" s="140"/>
      <c r="AG234" s="140"/>
      <c r="AH234" s="142">
        <f t="shared" si="17"/>
        <v>0</v>
      </c>
      <c r="AI234" s="199"/>
      <c r="AJ234" s="143"/>
    </row>
    <row r="235" spans="1:36" s="144" customFormat="1" ht="15" x14ac:dyDescent="0.25">
      <c r="A235" s="213"/>
      <c r="B235" s="214"/>
      <c r="C235" s="214"/>
      <c r="D235" s="214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5"/>
      <c r="P235" s="131"/>
      <c r="Q235" s="132"/>
      <c r="R235" s="133"/>
      <c r="S235" s="185">
        <f t="shared" si="16"/>
        <v>0</v>
      </c>
      <c r="T235" s="134"/>
      <c r="U235" s="135"/>
      <c r="V235" s="136"/>
      <c r="W235" s="122"/>
      <c r="X235" s="145"/>
      <c r="Y235" s="138"/>
      <c r="Z235" s="139"/>
      <c r="AA235" s="140"/>
      <c r="AB235" s="138"/>
      <c r="AC235" s="138"/>
      <c r="AD235" s="138"/>
      <c r="AE235" s="141"/>
      <c r="AF235" s="140"/>
      <c r="AG235" s="140"/>
      <c r="AH235" s="142">
        <f t="shared" si="17"/>
        <v>0</v>
      </c>
      <c r="AI235" s="199"/>
      <c r="AJ235" s="143"/>
    </row>
    <row r="236" spans="1:36" s="144" customFormat="1" ht="15" x14ac:dyDescent="0.25">
      <c r="A236" s="213"/>
      <c r="B236" s="214"/>
      <c r="C236" s="214"/>
      <c r="D236" s="214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5"/>
      <c r="P236" s="131"/>
      <c r="Q236" s="132"/>
      <c r="R236" s="133"/>
      <c r="S236" s="185">
        <f t="shared" si="16"/>
        <v>0</v>
      </c>
      <c r="T236" s="134"/>
      <c r="U236" s="135"/>
      <c r="V236" s="136"/>
      <c r="W236" s="122"/>
      <c r="X236" s="145"/>
      <c r="Y236" s="138"/>
      <c r="Z236" s="139"/>
      <c r="AA236" s="140"/>
      <c r="AB236" s="138"/>
      <c r="AC236" s="138"/>
      <c r="AD236" s="138"/>
      <c r="AE236" s="141"/>
      <c r="AF236" s="140"/>
      <c r="AG236" s="140"/>
      <c r="AH236" s="142">
        <f t="shared" si="17"/>
        <v>0</v>
      </c>
      <c r="AI236" s="199"/>
      <c r="AJ236" s="143"/>
    </row>
    <row r="237" spans="1:36" s="144" customFormat="1" ht="15" x14ac:dyDescent="0.25">
      <c r="A237" s="213"/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5"/>
      <c r="P237" s="131"/>
      <c r="Q237" s="132"/>
      <c r="R237" s="133"/>
      <c r="S237" s="185">
        <f t="shared" si="16"/>
        <v>0</v>
      </c>
      <c r="T237" s="134"/>
      <c r="U237" s="135"/>
      <c r="V237" s="136"/>
      <c r="W237" s="122"/>
      <c r="X237" s="145"/>
      <c r="Y237" s="138"/>
      <c r="Z237" s="139"/>
      <c r="AA237" s="140"/>
      <c r="AB237" s="138"/>
      <c r="AC237" s="138"/>
      <c r="AD237" s="138"/>
      <c r="AE237" s="141"/>
      <c r="AF237" s="140"/>
      <c r="AG237" s="140"/>
      <c r="AH237" s="142">
        <f t="shared" si="17"/>
        <v>0</v>
      </c>
      <c r="AI237" s="199"/>
      <c r="AJ237" s="143"/>
    </row>
    <row r="238" spans="1:36" s="144" customFormat="1" ht="15" x14ac:dyDescent="0.25">
      <c r="A238" s="213"/>
      <c r="B238" s="214"/>
      <c r="C238" s="214"/>
      <c r="D238" s="214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5"/>
      <c r="P238" s="131"/>
      <c r="Q238" s="132"/>
      <c r="R238" s="133"/>
      <c r="S238" s="185">
        <f t="shared" si="16"/>
        <v>0</v>
      </c>
      <c r="T238" s="134"/>
      <c r="U238" s="135"/>
      <c r="V238" s="136"/>
      <c r="W238" s="122"/>
      <c r="X238" s="145"/>
      <c r="Y238" s="138"/>
      <c r="Z238" s="138"/>
      <c r="AA238" s="140"/>
      <c r="AB238" s="138"/>
      <c r="AC238" s="138"/>
      <c r="AD238" s="138"/>
      <c r="AE238" s="140"/>
      <c r="AF238" s="140"/>
      <c r="AG238" s="140"/>
      <c r="AH238" s="142">
        <f t="shared" si="17"/>
        <v>0</v>
      </c>
      <c r="AI238" s="199"/>
      <c r="AJ238" s="143"/>
    </row>
    <row r="239" spans="1:36" s="144" customFormat="1" ht="15" x14ac:dyDescent="0.25">
      <c r="A239" s="213"/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5"/>
      <c r="P239" s="131"/>
      <c r="Q239" s="132"/>
      <c r="R239" s="133"/>
      <c r="S239" s="185">
        <f t="shared" si="16"/>
        <v>0</v>
      </c>
      <c r="T239" s="134"/>
      <c r="U239" s="135"/>
      <c r="V239" s="136"/>
      <c r="W239" s="122"/>
      <c r="X239" s="145"/>
      <c r="Y239" s="138"/>
      <c r="Z239" s="138"/>
      <c r="AA239" s="140"/>
      <c r="AB239" s="138"/>
      <c r="AC239" s="138"/>
      <c r="AD239" s="138"/>
      <c r="AE239" s="140"/>
      <c r="AF239" s="140"/>
      <c r="AG239" s="140"/>
      <c r="AH239" s="142">
        <f t="shared" si="17"/>
        <v>0</v>
      </c>
      <c r="AI239" s="199"/>
      <c r="AJ239" s="143"/>
    </row>
    <row r="240" spans="1:36" s="144" customFormat="1" ht="15" x14ac:dyDescent="0.25">
      <c r="A240" s="213"/>
      <c r="B240" s="214"/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5"/>
      <c r="P240" s="131"/>
      <c r="Q240" s="132"/>
      <c r="R240" s="133"/>
      <c r="S240" s="185">
        <f t="shared" si="16"/>
        <v>0</v>
      </c>
      <c r="T240" s="134"/>
      <c r="U240" s="135"/>
      <c r="V240" s="136"/>
      <c r="W240" s="122"/>
      <c r="X240" s="145"/>
      <c r="Y240" s="138"/>
      <c r="Z240" s="138"/>
      <c r="AA240" s="140"/>
      <c r="AB240" s="138"/>
      <c r="AC240" s="138"/>
      <c r="AD240" s="138"/>
      <c r="AE240" s="140"/>
      <c r="AF240" s="140"/>
      <c r="AG240" s="141"/>
      <c r="AH240" s="142">
        <f t="shared" si="17"/>
        <v>0</v>
      </c>
      <c r="AI240" s="199"/>
      <c r="AJ240" s="143"/>
    </row>
    <row r="241" spans="1:36" s="144" customFormat="1" ht="15" x14ac:dyDescent="0.25">
      <c r="A241" s="213"/>
      <c r="B241" s="214"/>
      <c r="C241" s="214"/>
      <c r="D241" s="214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5"/>
      <c r="P241" s="131"/>
      <c r="Q241" s="132"/>
      <c r="R241" s="133"/>
      <c r="S241" s="185">
        <f t="shared" si="16"/>
        <v>0</v>
      </c>
      <c r="T241" s="134"/>
      <c r="U241" s="135"/>
      <c r="V241" s="136"/>
      <c r="W241" s="122"/>
      <c r="X241" s="145"/>
      <c r="Y241" s="138"/>
      <c r="Z241" s="138"/>
      <c r="AA241" s="140"/>
      <c r="AB241" s="139"/>
      <c r="AC241" s="138"/>
      <c r="AD241" s="138"/>
      <c r="AE241" s="140"/>
      <c r="AF241" s="140"/>
      <c r="AG241" s="140"/>
      <c r="AH241" s="142">
        <f t="shared" si="17"/>
        <v>0</v>
      </c>
      <c r="AI241" s="199"/>
      <c r="AJ241" s="143"/>
    </row>
    <row r="242" spans="1:36" s="144" customFormat="1" ht="15" x14ac:dyDescent="0.25">
      <c r="A242" s="213"/>
      <c r="B242" s="214"/>
      <c r="C242" s="214"/>
      <c r="D242" s="214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5"/>
      <c r="P242" s="131"/>
      <c r="Q242" s="132"/>
      <c r="R242" s="133"/>
      <c r="S242" s="185">
        <f t="shared" si="16"/>
        <v>0</v>
      </c>
      <c r="T242" s="134"/>
      <c r="U242" s="135"/>
      <c r="V242" s="136"/>
      <c r="W242" s="122"/>
      <c r="X242" s="145"/>
      <c r="Y242" s="138"/>
      <c r="Z242" s="138"/>
      <c r="AA242" s="140"/>
      <c r="AB242" s="138"/>
      <c r="AC242" s="138"/>
      <c r="AD242" s="138"/>
      <c r="AE242" s="140"/>
      <c r="AF242" s="140"/>
      <c r="AG242" s="140"/>
      <c r="AH242" s="142">
        <f t="shared" si="17"/>
        <v>0</v>
      </c>
      <c r="AI242" s="199"/>
      <c r="AJ242" s="143"/>
    </row>
    <row r="243" spans="1:36" s="144" customFormat="1" ht="15" x14ac:dyDescent="0.25">
      <c r="A243" s="213"/>
      <c r="B243" s="214"/>
      <c r="C243" s="214"/>
      <c r="D243" s="214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5"/>
      <c r="P243" s="131"/>
      <c r="Q243" s="132"/>
      <c r="R243" s="133"/>
      <c r="S243" s="185">
        <f t="shared" si="16"/>
        <v>0</v>
      </c>
      <c r="T243" s="134"/>
      <c r="U243" s="135"/>
      <c r="V243" s="136"/>
      <c r="W243" s="122"/>
      <c r="X243" s="145"/>
      <c r="Y243" s="138"/>
      <c r="Z243" s="138"/>
      <c r="AA243" s="140"/>
      <c r="AB243" s="139"/>
      <c r="AC243" s="138"/>
      <c r="AD243" s="138"/>
      <c r="AE243" s="140"/>
      <c r="AF243" s="140"/>
      <c r="AG243" s="141"/>
      <c r="AH243" s="142">
        <f t="shared" si="17"/>
        <v>0</v>
      </c>
      <c r="AI243" s="199"/>
      <c r="AJ243" s="143"/>
    </row>
    <row r="244" spans="1:36" s="144" customFormat="1" ht="15" x14ac:dyDescent="0.25">
      <c r="A244" s="210"/>
      <c r="B244" s="211"/>
      <c r="C244" s="211"/>
      <c r="D244" s="211"/>
      <c r="E244" s="211"/>
      <c r="F244" s="211"/>
      <c r="G244" s="211"/>
      <c r="H244" s="211"/>
      <c r="I244" s="211"/>
      <c r="J244" s="211"/>
      <c r="K244" s="211"/>
      <c r="L244" s="211"/>
      <c r="M244" s="211"/>
      <c r="N244" s="211"/>
      <c r="O244" s="212"/>
      <c r="P244" s="147"/>
      <c r="Q244" s="148"/>
      <c r="R244" s="149"/>
      <c r="S244" s="185">
        <f t="shared" si="16"/>
        <v>0</v>
      </c>
      <c r="T244" s="150"/>
      <c r="U244" s="151"/>
      <c r="V244" s="147"/>
      <c r="W244" s="122"/>
      <c r="X244" s="145"/>
      <c r="Y244" s="138"/>
      <c r="Z244" s="138"/>
      <c r="AA244" s="140"/>
      <c r="AB244" s="138"/>
      <c r="AC244" s="138"/>
      <c r="AD244" s="138"/>
      <c r="AE244" s="140"/>
      <c r="AF244" s="140"/>
      <c r="AG244" s="140"/>
      <c r="AH244" s="142">
        <f t="shared" si="17"/>
        <v>0</v>
      </c>
      <c r="AI244" s="199"/>
      <c r="AJ244" s="143"/>
    </row>
    <row r="245" spans="1:36" s="144" customFormat="1" ht="15" x14ac:dyDescent="0.25">
      <c r="A245" s="213"/>
      <c r="B245" s="214"/>
      <c r="C245" s="214"/>
      <c r="D245" s="214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5"/>
      <c r="P245" s="131"/>
      <c r="Q245" s="132"/>
      <c r="R245" s="133"/>
      <c r="S245" s="185">
        <f t="shared" si="16"/>
        <v>0</v>
      </c>
      <c r="T245" s="134"/>
      <c r="U245" s="135"/>
      <c r="V245" s="136"/>
      <c r="W245" s="122"/>
      <c r="X245" s="145"/>
      <c r="Y245" s="138"/>
      <c r="Z245" s="139"/>
      <c r="AA245" s="140"/>
      <c r="AB245" s="138"/>
      <c r="AC245" s="138"/>
      <c r="AD245" s="138"/>
      <c r="AE245" s="141"/>
      <c r="AF245" s="140"/>
      <c r="AG245" s="140"/>
      <c r="AH245" s="142">
        <f t="shared" si="17"/>
        <v>0</v>
      </c>
      <c r="AI245" s="199"/>
      <c r="AJ245" s="143"/>
    </row>
    <row r="246" spans="1:36" s="144" customFormat="1" ht="15.75" thickBot="1" x14ac:dyDescent="0.3">
      <c r="A246" s="213"/>
      <c r="B246" s="214"/>
      <c r="C246" s="214"/>
      <c r="D246" s="214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5"/>
      <c r="P246" s="131"/>
      <c r="Q246" s="132"/>
      <c r="R246" s="133"/>
      <c r="S246" s="185">
        <f t="shared" si="16"/>
        <v>0</v>
      </c>
      <c r="T246" s="134"/>
      <c r="U246" s="135"/>
      <c r="V246" s="136"/>
      <c r="W246" s="122"/>
      <c r="X246" s="145"/>
      <c r="Y246" s="155"/>
      <c r="Z246" s="155"/>
      <c r="AA246" s="156"/>
      <c r="AB246" s="155"/>
      <c r="AC246" s="155"/>
      <c r="AD246" s="155"/>
      <c r="AE246" s="156"/>
      <c r="AF246" s="156"/>
      <c r="AG246" s="156"/>
      <c r="AH246" s="157">
        <f t="shared" si="17"/>
        <v>0</v>
      </c>
      <c r="AI246" s="200"/>
      <c r="AJ246" s="143"/>
    </row>
    <row r="247" spans="1:36" s="130" customFormat="1" ht="15.75" customHeight="1" x14ac:dyDescent="0.25">
      <c r="A247" s="216" t="s">
        <v>108</v>
      </c>
      <c r="B247" s="217"/>
      <c r="C247" s="217"/>
      <c r="D247" s="217"/>
      <c r="E247" s="217"/>
      <c r="F247" s="217"/>
      <c r="G247" s="217"/>
      <c r="H247" s="217"/>
      <c r="I247" s="217"/>
      <c r="J247" s="217"/>
      <c r="K247" s="217"/>
      <c r="L247" s="217"/>
      <c r="M247" s="217"/>
      <c r="N247" s="217"/>
      <c r="O247" s="217"/>
      <c r="P247" s="217"/>
      <c r="Q247" s="217"/>
      <c r="R247" s="217"/>
      <c r="S247" s="217"/>
      <c r="T247" s="217"/>
      <c r="U247" s="217"/>
      <c r="V247" s="218"/>
      <c r="W247" s="122"/>
      <c r="X247" s="158">
        <f t="shared" ref="X247:AH247" si="18">SUM(X17:X246)</f>
        <v>0</v>
      </c>
      <c r="Y247" s="158">
        <f t="shared" si="18"/>
        <v>0</v>
      </c>
      <c r="Z247" s="158">
        <f t="shared" si="18"/>
        <v>0</v>
      </c>
      <c r="AA247" s="158">
        <f t="shared" si="18"/>
        <v>0</v>
      </c>
      <c r="AB247" s="158">
        <f t="shared" si="18"/>
        <v>0</v>
      </c>
      <c r="AC247" s="158">
        <f t="shared" si="18"/>
        <v>0</v>
      </c>
      <c r="AD247" s="158">
        <f t="shared" si="18"/>
        <v>0</v>
      </c>
      <c r="AE247" s="158">
        <f t="shared" si="18"/>
        <v>0</v>
      </c>
      <c r="AF247" s="158">
        <f t="shared" si="18"/>
        <v>0</v>
      </c>
      <c r="AG247" s="158">
        <f t="shared" si="18"/>
        <v>0</v>
      </c>
      <c r="AH247" s="158">
        <f t="shared" si="18"/>
        <v>0</v>
      </c>
      <c r="AI247" s="159"/>
      <c r="AJ247" s="160"/>
    </row>
    <row r="248" spans="1:36" s="130" customFormat="1" ht="13.7" customHeight="1" thickBot="1" x14ac:dyDescent="0.3">
      <c r="A248" s="219" t="s">
        <v>109</v>
      </c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1"/>
      <c r="W248" s="122"/>
      <c r="X248" s="161" t="e">
        <f>+X247/$O$11</f>
        <v>#DIV/0!</v>
      </c>
      <c r="Y248" s="162" t="e">
        <f t="shared" ref="Y248:AH248" si="19">+Y247/$O$11</f>
        <v>#DIV/0!</v>
      </c>
      <c r="Z248" s="162" t="e">
        <f t="shared" si="19"/>
        <v>#DIV/0!</v>
      </c>
      <c r="AA248" s="162" t="e">
        <f t="shared" si="19"/>
        <v>#DIV/0!</v>
      </c>
      <c r="AB248" s="162" t="e">
        <f t="shared" si="19"/>
        <v>#DIV/0!</v>
      </c>
      <c r="AC248" s="162" t="e">
        <f t="shared" si="19"/>
        <v>#DIV/0!</v>
      </c>
      <c r="AD248" s="162" t="e">
        <f t="shared" si="19"/>
        <v>#DIV/0!</v>
      </c>
      <c r="AE248" s="162" t="e">
        <f t="shared" si="19"/>
        <v>#DIV/0!</v>
      </c>
      <c r="AF248" s="162" t="e">
        <f t="shared" si="19"/>
        <v>#DIV/0!</v>
      </c>
      <c r="AG248" s="162" t="e">
        <f t="shared" si="19"/>
        <v>#DIV/0!</v>
      </c>
      <c r="AH248" s="163" t="e">
        <f t="shared" si="19"/>
        <v>#DIV/0!</v>
      </c>
      <c r="AI248" s="159"/>
      <c r="AJ248" s="160"/>
    </row>
    <row r="249" spans="1:36" s="129" customFormat="1" ht="15" x14ac:dyDescent="0.25">
      <c r="A249" s="164"/>
      <c r="B249" s="164"/>
      <c r="C249" s="164"/>
      <c r="D249" s="164"/>
      <c r="E249" s="164"/>
      <c r="F249" s="164"/>
      <c r="G249" s="164"/>
      <c r="H249" s="164"/>
      <c r="I249" s="164"/>
      <c r="J249" s="164"/>
      <c r="K249" s="164"/>
      <c r="L249" s="164"/>
      <c r="M249" s="164"/>
      <c r="N249" s="164"/>
      <c r="O249" s="164"/>
      <c r="P249" s="165"/>
      <c r="Q249" s="166"/>
      <c r="R249" s="165"/>
      <c r="S249" s="167"/>
      <c r="T249" s="165"/>
      <c r="U249" s="165"/>
      <c r="V249" s="165"/>
      <c r="W249" s="165"/>
      <c r="X249" s="168"/>
      <c r="Y249" s="168"/>
      <c r="Z249" s="168"/>
      <c r="AA249" s="168"/>
      <c r="AB249" s="168"/>
      <c r="AC249" s="169"/>
      <c r="AD249" s="169"/>
      <c r="AE249" s="169"/>
      <c r="AF249" s="169"/>
      <c r="AG249" s="169"/>
      <c r="AH249" s="169"/>
      <c r="AI249" s="168"/>
      <c r="AJ249" s="160"/>
    </row>
    <row r="250" spans="1:36" s="129" customFormat="1" ht="15" customHeight="1" x14ac:dyDescent="0.25">
      <c r="L250" s="222" t="s">
        <v>110</v>
      </c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I250" s="170"/>
    </row>
    <row r="251" spans="1:36" s="129" customFormat="1" ht="16.5" x14ac:dyDescent="0.3">
      <c r="P251" s="171" t="s">
        <v>111</v>
      </c>
      <c r="Q251" s="209"/>
      <c r="R251" s="209"/>
      <c r="S251" s="209"/>
      <c r="T251" s="209"/>
      <c r="U251" s="209"/>
      <c r="V251" s="209"/>
      <c r="W251" s="172"/>
      <c r="X251" s="172"/>
      <c r="Y251" s="172"/>
      <c r="Z251" s="173"/>
      <c r="AA251" s="174"/>
      <c r="AI251" s="170"/>
    </row>
    <row r="252" spans="1:36" s="129" customFormat="1" ht="15.75" customHeight="1" x14ac:dyDescent="0.3">
      <c r="P252" s="171" t="s">
        <v>112</v>
      </c>
      <c r="Q252" s="209"/>
      <c r="R252" s="209"/>
      <c r="S252" s="209"/>
      <c r="T252" s="209"/>
      <c r="U252" s="209"/>
      <c r="V252" s="209"/>
      <c r="W252" s="172"/>
      <c r="X252" s="172"/>
      <c r="Y252" s="172"/>
      <c r="Z252" s="173" t="s">
        <v>113</v>
      </c>
      <c r="AA252" s="174" t="s">
        <v>113</v>
      </c>
      <c r="AI252" s="170"/>
    </row>
    <row r="253" spans="1:36" s="129" customFormat="1" ht="16.5" x14ac:dyDescent="0.3">
      <c r="P253" s="171" t="s">
        <v>114</v>
      </c>
      <c r="Q253" s="209"/>
      <c r="R253" s="209"/>
      <c r="S253" s="209"/>
      <c r="T253" s="209"/>
      <c r="U253" s="209"/>
      <c r="V253" s="209"/>
      <c r="W253" s="172"/>
      <c r="X253" s="172"/>
      <c r="Y253" s="172"/>
      <c r="Z253" s="173" t="s">
        <v>113</v>
      </c>
      <c r="AA253" s="174" t="s">
        <v>115</v>
      </c>
      <c r="AI253" s="170"/>
    </row>
    <row r="254" spans="1:36" s="129" customFormat="1" ht="16.5" x14ac:dyDescent="0.3">
      <c r="P254" s="171" t="s">
        <v>116</v>
      </c>
      <c r="Q254" s="238">
        <f ca="1">NOW()</f>
        <v>46129.641229166664</v>
      </c>
      <c r="R254" s="238"/>
      <c r="S254" s="238"/>
      <c r="T254" s="238"/>
      <c r="U254" s="238"/>
      <c r="V254" s="238"/>
      <c r="W254" s="175"/>
      <c r="X254" s="175"/>
      <c r="Y254" s="175"/>
      <c r="Z254" s="175"/>
      <c r="AA254" s="176"/>
      <c r="AI254" s="170"/>
    </row>
    <row r="255" spans="1:36" s="49" customFormat="1" x14ac:dyDescent="0.2">
      <c r="P255" s="81"/>
      <c r="Q255" s="82"/>
      <c r="R255" s="81"/>
      <c r="S255" s="81"/>
      <c r="T255" s="81"/>
      <c r="U255" s="81"/>
      <c r="V255" s="83"/>
      <c r="W255" s="83"/>
      <c r="X255" s="84"/>
      <c r="Y255" s="84"/>
      <c r="AI255" s="84"/>
    </row>
    <row r="256" spans="1:36" s="49" customFormat="1" x14ac:dyDescent="0.2">
      <c r="P256" s="81"/>
      <c r="Q256" s="82"/>
      <c r="R256" s="81"/>
      <c r="S256" s="81"/>
      <c r="T256" s="81"/>
      <c r="U256" s="81"/>
      <c r="V256" s="83"/>
      <c r="W256" s="83"/>
      <c r="X256" s="84"/>
      <c r="Y256" s="84"/>
      <c r="AI256" s="84"/>
    </row>
    <row r="257" spans="16:35" s="49" customFormat="1" x14ac:dyDescent="0.2">
      <c r="P257" s="81"/>
      <c r="Q257" s="82"/>
      <c r="R257" s="81"/>
      <c r="S257" s="81"/>
      <c r="T257" s="81"/>
      <c r="U257" s="81"/>
      <c r="V257" s="83"/>
      <c r="W257" s="83"/>
      <c r="X257" s="84"/>
      <c r="Y257" s="84"/>
      <c r="AI257" s="84"/>
    </row>
    <row r="258" spans="16:35" s="49" customFormat="1" x14ac:dyDescent="0.2">
      <c r="P258" s="81"/>
      <c r="Q258" s="82"/>
      <c r="R258" s="81"/>
      <c r="S258" s="81"/>
      <c r="T258" s="81"/>
      <c r="U258" s="81"/>
      <c r="V258" s="83"/>
      <c r="W258" s="83"/>
      <c r="X258" s="84"/>
      <c r="Y258" s="84"/>
      <c r="AI258" s="84"/>
    </row>
    <row r="259" spans="16:35" s="49" customFormat="1" x14ac:dyDescent="0.2">
      <c r="P259" s="81"/>
      <c r="Q259" s="82"/>
      <c r="R259" s="81"/>
      <c r="S259" s="81"/>
      <c r="T259" s="81"/>
      <c r="U259" s="81"/>
      <c r="V259" s="83"/>
      <c r="W259" s="83"/>
      <c r="X259" s="84"/>
      <c r="Y259" s="84"/>
      <c r="AI259" s="84"/>
    </row>
  </sheetData>
  <sheetProtection algorithmName="SHA-512" hashValue="d/lRDClZsdgsEKzf48JCmXbkZuTEWYFbgLIPo/e8sXVscTJp64sIJdWlNLNLdtN8G7Fs/lA/KNHZDuLrzVum/A==" saltValue="No5L0MJR3uWcKoyCtdLEPg==" spinCount="100000" sheet="1" objects="1" scenarios="1"/>
  <mergeCells count="289">
    <mergeCell ref="A217:O217"/>
    <mergeCell ref="A228:O228"/>
    <mergeCell ref="A229:O229"/>
    <mergeCell ref="A230:O230"/>
    <mergeCell ref="A231:O231"/>
    <mergeCell ref="A232:O232"/>
    <mergeCell ref="A233:O233"/>
    <mergeCell ref="A234:O234"/>
    <mergeCell ref="A235:O235"/>
    <mergeCell ref="A224:O224"/>
    <mergeCell ref="A225:O225"/>
    <mergeCell ref="A226:O226"/>
    <mergeCell ref="A227:O227"/>
    <mergeCell ref="A208:O208"/>
    <mergeCell ref="A209:O209"/>
    <mergeCell ref="A210:O210"/>
    <mergeCell ref="A211:O211"/>
    <mergeCell ref="A212:O212"/>
    <mergeCell ref="A213:O213"/>
    <mergeCell ref="A214:O214"/>
    <mergeCell ref="A215:O215"/>
    <mergeCell ref="A216:O216"/>
    <mergeCell ref="A186:O186"/>
    <mergeCell ref="A187:O187"/>
    <mergeCell ref="A193:O193"/>
    <mergeCell ref="A194:O194"/>
    <mergeCell ref="A195:O195"/>
    <mergeCell ref="A147:O147"/>
    <mergeCell ref="A148:O148"/>
    <mergeCell ref="A149:O149"/>
    <mergeCell ref="A150:O150"/>
    <mergeCell ref="A151:O151"/>
    <mergeCell ref="A167:O167"/>
    <mergeCell ref="A168:O168"/>
    <mergeCell ref="A169:O169"/>
    <mergeCell ref="A170:O170"/>
    <mergeCell ref="A171:O171"/>
    <mergeCell ref="A188:O188"/>
    <mergeCell ref="A189:O189"/>
    <mergeCell ref="A190:O190"/>
    <mergeCell ref="A191:O191"/>
    <mergeCell ref="A192:O192"/>
    <mergeCell ref="A158:O158"/>
    <mergeCell ref="A159:O159"/>
    <mergeCell ref="A160:O160"/>
    <mergeCell ref="A161:O161"/>
    <mergeCell ref="A95:O95"/>
    <mergeCell ref="A96:O96"/>
    <mergeCell ref="A97:O97"/>
    <mergeCell ref="A27:O27"/>
    <mergeCell ref="A28:O28"/>
    <mergeCell ref="A29:O29"/>
    <mergeCell ref="A30:O30"/>
    <mergeCell ref="A31:O31"/>
    <mergeCell ref="A42:O42"/>
    <mergeCell ref="A43:O43"/>
    <mergeCell ref="A44:O44"/>
    <mergeCell ref="A45:O45"/>
    <mergeCell ref="A46:O46"/>
    <mergeCell ref="A69:O69"/>
    <mergeCell ref="A70:O70"/>
    <mergeCell ref="A71:O71"/>
    <mergeCell ref="A72:O72"/>
    <mergeCell ref="A73:O73"/>
    <mergeCell ref="A65:O65"/>
    <mergeCell ref="A83:O83"/>
    <mergeCell ref="A84:O84"/>
    <mergeCell ref="A64:O64"/>
    <mergeCell ref="A66:O66"/>
    <mergeCell ref="A67:O67"/>
    <mergeCell ref="Y10:AQ10"/>
    <mergeCell ref="A11:F11"/>
    <mergeCell ref="L11:N11"/>
    <mergeCell ref="Q11:R11"/>
    <mergeCell ref="S11:T11"/>
    <mergeCell ref="X11:AH12"/>
    <mergeCell ref="A12:F12"/>
    <mergeCell ref="AH13:AH14"/>
    <mergeCell ref="AI13:AI14"/>
    <mergeCell ref="AJ13:AJ14"/>
    <mergeCell ref="AB13:AB14"/>
    <mergeCell ref="AC13:AC14"/>
    <mergeCell ref="AD13:AD14"/>
    <mergeCell ref="AE13:AE14"/>
    <mergeCell ref="AF13:AF14"/>
    <mergeCell ref="AG13:AG14"/>
    <mergeCell ref="V13:V14"/>
    <mergeCell ref="X13:X14"/>
    <mergeCell ref="Y13:Y14"/>
    <mergeCell ref="Z13:Z14"/>
    <mergeCell ref="AA13:AA14"/>
    <mergeCell ref="Q253:V253"/>
    <mergeCell ref="Q254:V254"/>
    <mergeCell ref="U10:X10"/>
    <mergeCell ref="A17:O17"/>
    <mergeCell ref="A18:O18"/>
    <mergeCell ref="A24:O24"/>
    <mergeCell ref="A25:O25"/>
    <mergeCell ref="A26:O26"/>
    <mergeCell ref="A32:O32"/>
    <mergeCell ref="A15:O15"/>
    <mergeCell ref="A16:O16"/>
    <mergeCell ref="T16:U16"/>
    <mergeCell ref="A10:P10"/>
    <mergeCell ref="Q10:R10"/>
    <mergeCell ref="S10:T10"/>
    <mergeCell ref="A13:O14"/>
    <mergeCell ref="P13:P14"/>
    <mergeCell ref="Q13:Q14"/>
    <mergeCell ref="R13:R14"/>
    <mergeCell ref="S13:S14"/>
    <mergeCell ref="T13:T14"/>
    <mergeCell ref="Q12:R12"/>
    <mergeCell ref="S12:T12"/>
    <mergeCell ref="U13:U14"/>
    <mergeCell ref="A1:AE1"/>
    <mergeCell ref="AF1:AQ1"/>
    <mergeCell ref="A2:P2"/>
    <mergeCell ref="Q2:S2"/>
    <mergeCell ref="A3:P3"/>
    <mergeCell ref="A4:C4"/>
    <mergeCell ref="D4:N4"/>
    <mergeCell ref="A5:C5"/>
    <mergeCell ref="D5:N5"/>
    <mergeCell ref="P4:U9"/>
    <mergeCell ref="A6:C6"/>
    <mergeCell ref="D6:N6"/>
    <mergeCell ref="D8:N8"/>
    <mergeCell ref="W4:X4"/>
    <mergeCell ref="Y4:AA4"/>
    <mergeCell ref="A50:O50"/>
    <mergeCell ref="A51:O51"/>
    <mergeCell ref="A52:O52"/>
    <mergeCell ref="A53:O53"/>
    <mergeCell ref="A54:O54"/>
    <mergeCell ref="A33:O33"/>
    <mergeCell ref="A34:O34"/>
    <mergeCell ref="A35:O35"/>
    <mergeCell ref="A36:O36"/>
    <mergeCell ref="A37:O37"/>
    <mergeCell ref="A38:O38"/>
    <mergeCell ref="A49:O49"/>
    <mergeCell ref="A21:O21"/>
    <mergeCell ref="A22:O22"/>
    <mergeCell ref="A19:O19"/>
    <mergeCell ref="A20:O20"/>
    <mergeCell ref="A23:O23"/>
    <mergeCell ref="A40:O40"/>
    <mergeCell ref="A41:O41"/>
    <mergeCell ref="A47:O47"/>
    <mergeCell ref="A48:O48"/>
    <mergeCell ref="A39:O39"/>
    <mergeCell ref="A68:O68"/>
    <mergeCell ref="A74:O74"/>
    <mergeCell ref="A75:O75"/>
    <mergeCell ref="A55:O55"/>
    <mergeCell ref="A56:O56"/>
    <mergeCell ref="A57:O57"/>
    <mergeCell ref="A58:O58"/>
    <mergeCell ref="A59:O59"/>
    <mergeCell ref="A82:O82"/>
    <mergeCell ref="A61:O61"/>
    <mergeCell ref="A62:O62"/>
    <mergeCell ref="A63:O63"/>
    <mergeCell ref="A60:O60"/>
    <mergeCell ref="A88:O88"/>
    <mergeCell ref="A89:O89"/>
    <mergeCell ref="A90:O90"/>
    <mergeCell ref="A91:O91"/>
    <mergeCell ref="A94:O94"/>
    <mergeCell ref="A76:O76"/>
    <mergeCell ref="A77:O77"/>
    <mergeCell ref="A78:O78"/>
    <mergeCell ref="A79:O79"/>
    <mergeCell ref="A80:O80"/>
    <mergeCell ref="A81:O81"/>
    <mergeCell ref="A85:O85"/>
    <mergeCell ref="A86:O86"/>
    <mergeCell ref="A87:O87"/>
    <mergeCell ref="A93:O93"/>
    <mergeCell ref="A92:O92"/>
    <mergeCell ref="A114:O114"/>
    <mergeCell ref="A115:O115"/>
    <mergeCell ref="A116:O116"/>
    <mergeCell ref="A117:O117"/>
    <mergeCell ref="A118:O118"/>
    <mergeCell ref="A119:O119"/>
    <mergeCell ref="A98:O98"/>
    <mergeCell ref="A99:O99"/>
    <mergeCell ref="A100:O100"/>
    <mergeCell ref="A101:O101"/>
    <mergeCell ref="A112:O112"/>
    <mergeCell ref="A113:O113"/>
    <mergeCell ref="A102:O102"/>
    <mergeCell ref="A103:O103"/>
    <mergeCell ref="A104:O104"/>
    <mergeCell ref="A105:O105"/>
    <mergeCell ref="A106:O106"/>
    <mergeCell ref="A107:O107"/>
    <mergeCell ref="A108:O108"/>
    <mergeCell ref="A109:O109"/>
    <mergeCell ref="A110:O110"/>
    <mergeCell ref="A111:O111"/>
    <mergeCell ref="A136:O136"/>
    <mergeCell ref="A137:O137"/>
    <mergeCell ref="A138:O138"/>
    <mergeCell ref="A139:O139"/>
    <mergeCell ref="A140:O140"/>
    <mergeCell ref="A141:O141"/>
    <mergeCell ref="A120:O120"/>
    <mergeCell ref="A121:O121"/>
    <mergeCell ref="A122:O122"/>
    <mergeCell ref="A133:O133"/>
    <mergeCell ref="A134:O134"/>
    <mergeCell ref="A135:O135"/>
    <mergeCell ref="A123:O123"/>
    <mergeCell ref="A124:O124"/>
    <mergeCell ref="A125:O125"/>
    <mergeCell ref="A126:O126"/>
    <mergeCell ref="A127:O127"/>
    <mergeCell ref="A128:O128"/>
    <mergeCell ref="A129:O129"/>
    <mergeCell ref="A130:O130"/>
    <mergeCell ref="A131:O131"/>
    <mergeCell ref="A132:O132"/>
    <mergeCell ref="A162:O162"/>
    <mergeCell ref="A163:O163"/>
    <mergeCell ref="A142:O142"/>
    <mergeCell ref="A143:O143"/>
    <mergeCell ref="A144:O144"/>
    <mergeCell ref="A155:O155"/>
    <mergeCell ref="A156:O156"/>
    <mergeCell ref="A157:O157"/>
    <mergeCell ref="A145:O145"/>
    <mergeCell ref="A146:O146"/>
    <mergeCell ref="A152:O152"/>
    <mergeCell ref="A153:O153"/>
    <mergeCell ref="A154:O154"/>
    <mergeCell ref="A180:O180"/>
    <mergeCell ref="A181:O181"/>
    <mergeCell ref="A182:O182"/>
    <mergeCell ref="A183:O183"/>
    <mergeCell ref="A184:O184"/>
    <mergeCell ref="A185:O185"/>
    <mergeCell ref="A164:O164"/>
    <mergeCell ref="A175:O175"/>
    <mergeCell ref="A176:O176"/>
    <mergeCell ref="A177:O177"/>
    <mergeCell ref="A178:O178"/>
    <mergeCell ref="A179:O179"/>
    <mergeCell ref="A165:O165"/>
    <mergeCell ref="A166:O166"/>
    <mergeCell ref="A172:O172"/>
    <mergeCell ref="A173:O173"/>
    <mergeCell ref="A174:O174"/>
    <mergeCell ref="A202:O202"/>
    <mergeCell ref="A203:O203"/>
    <mergeCell ref="A204:O204"/>
    <mergeCell ref="A205:O205"/>
    <mergeCell ref="A206:O206"/>
    <mergeCell ref="A207:O207"/>
    <mergeCell ref="A196:O196"/>
    <mergeCell ref="A197:O197"/>
    <mergeCell ref="A198:O198"/>
    <mergeCell ref="A199:O199"/>
    <mergeCell ref="A200:O200"/>
    <mergeCell ref="A201:O201"/>
    <mergeCell ref="A238:O238"/>
    <mergeCell ref="A239:O239"/>
    <mergeCell ref="A218:O218"/>
    <mergeCell ref="A219:O219"/>
    <mergeCell ref="A220:O220"/>
    <mergeCell ref="A221:O221"/>
    <mergeCell ref="A222:O222"/>
    <mergeCell ref="A223:O223"/>
    <mergeCell ref="A236:O236"/>
    <mergeCell ref="A237:O237"/>
    <mergeCell ref="Q252:V252"/>
    <mergeCell ref="A244:O244"/>
    <mergeCell ref="A245:O245"/>
    <mergeCell ref="A246:O246"/>
    <mergeCell ref="A247:V247"/>
    <mergeCell ref="A248:V248"/>
    <mergeCell ref="A240:O240"/>
    <mergeCell ref="A241:O241"/>
    <mergeCell ref="A242:O242"/>
    <mergeCell ref="A243:O243"/>
    <mergeCell ref="Q251:V251"/>
    <mergeCell ref="L250:AD250"/>
  </mergeCells>
  <dataValidations xWindow="711" yWindow="616" count="3">
    <dataValidation type="decimal" allowBlank="1" showInputMessage="1" showErrorMessage="1" promptTitle="Quantity" prompt="Please insert quantity number" sqref="P59:P78 P80:P99 P122:P141 P143:P162 P164:P183 P185:P204 P206:P225 P17:P36 P227:P246 P38:P57 P101:P120" xr:uid="{D673DD70-2CBC-487D-8504-CCB8501FEA17}">
      <formula1>0</formula1>
      <formula2>10000</formula2>
    </dataValidation>
    <dataValidation type="decimal" allowBlank="1" showInputMessage="1" showErrorMessage="1" promptTitle="Value" prompt="Please insert numbers in this cell and not text." sqref="X17:AG36 X59:AG78 X80:AG99 X185:AG204 X122:AG141 X143:AG162 X164:AG183 X206:AG225 X101:AG120 X38:AG57 X227:AG246" xr:uid="{EE555B04-0BB7-40C6-B830-FD943650DAB8}">
      <formula1>0</formula1>
      <formula2>100000000</formula2>
    </dataValidation>
    <dataValidation type="decimal" operator="greaterThan" allowBlank="1" showInputMessage="1" showErrorMessage="1" promptTitle="Quantity" prompt="Please insert quantity number" sqref="R17:R36 R38:R57 R59:R78 R80:R99 R101:R120 R122:R141 R143:R162 R164:R183 R185:R204 R206:R225 R227:R246" xr:uid="{4840C1C2-D078-4A0B-8492-238B1752EE4F}">
      <formula1>0</formula1>
    </dataValidation>
  </dataValidations>
  <pageMargins left="0.25" right="0.25" top="0.5" bottom="0.5" header="0.3" footer="0.3"/>
  <pageSetup paperSize="5" scale="33" fitToHeight="6" orientation="landscape" r:id="rId1"/>
  <headerFooter>
    <oddHeader xml:space="preserve">&amp;C&amp;"Calibri,Bold"&amp;16&amp;UPRESERVATION 2.0 PROGRAM - PNA SUMMARY DOCUMENTATION </oddHeader>
    <oddFooter>&amp;CPage &amp;P of &amp;N&amp;RDate: &amp;D</oddFooter>
  </headerFooter>
  <extLst>
    <ext xmlns:x14="http://schemas.microsoft.com/office/spreadsheetml/2009/9/main" uri="{CCE6A557-97BC-4b89-ADB6-D9C93CAAB3DF}">
      <x14:dataValidations xmlns:xm="http://schemas.microsoft.com/office/excel/2006/main" xWindow="711" yWindow="616" count="1">
        <x14:dataValidation type="list" allowBlank="1" showInputMessage="1" showErrorMessage="1" xr:uid="{9CD21B30-1400-4509-B4E8-B8131ABFFB58}">
          <x14:formula1>
            <xm:f>'Drop down'!$C$2:$C$8</xm:f>
          </x14:formula1>
          <xm:sqref>Q17:Q36 Q59:Q78 Q80:Q99 Q122:Q141 Q143:Q162 Q164:Q183 Q185:Q204 Q206:Q225 Q101:Q120 Q38:Q57 Q227:Q246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367E-FDED-43A1-A3E6-8F25046677C5}">
  <sheetPr>
    <tabColor rgb="FF7030A0"/>
  </sheetPr>
  <dimension ref="A1:CG36"/>
  <sheetViews>
    <sheetView tabSelected="1" zoomScale="60" zoomScaleNormal="60" zoomScaleSheetLayoutView="100" zoomScalePageLayoutView="60" workbookViewId="0">
      <selection activeCell="H14" sqref="H14"/>
    </sheetView>
  </sheetViews>
  <sheetFormatPr defaultColWidth="9.140625" defaultRowHeight="15.75" x14ac:dyDescent="0.25"/>
  <cols>
    <col min="1" max="1" width="52.42578125" style="6" customWidth="1"/>
    <col min="2" max="2" width="26.85546875" style="6" customWidth="1"/>
    <col min="3" max="3" width="19.5703125" style="6" customWidth="1"/>
    <col min="4" max="4" width="20.7109375" style="6" customWidth="1"/>
    <col min="5" max="5" width="18.5703125" style="6" hidden="1" customWidth="1"/>
    <col min="6" max="6" width="5.42578125" style="6" customWidth="1"/>
    <col min="7" max="9" width="23.7109375" style="6" customWidth="1"/>
    <col min="10" max="11" width="23.7109375" style="48" customWidth="1"/>
    <col min="12" max="12" width="14.42578125" style="48" customWidth="1"/>
    <col min="13" max="13" width="5.7109375" style="6" customWidth="1"/>
    <col min="14" max="14" width="23.42578125" style="1" hidden="1" customWidth="1"/>
    <col min="15" max="15" width="21" style="2" bestFit="1" customWidth="1"/>
    <col min="16" max="16" width="20.7109375" style="2" customWidth="1"/>
    <col min="17" max="17" width="14.5703125" style="2" customWidth="1"/>
    <col min="18" max="18" width="12.85546875" style="2" bestFit="1" customWidth="1"/>
    <col min="19" max="19" width="14.28515625" style="2" customWidth="1"/>
    <col min="20" max="20" width="12.85546875" style="2" customWidth="1"/>
    <col min="21" max="23" width="16.42578125" style="2" customWidth="1"/>
    <col min="24" max="24" width="15.7109375" style="2" customWidth="1"/>
    <col min="25" max="26" width="15.7109375" style="3" customWidth="1"/>
    <col min="27" max="27" width="18.5703125" style="3" customWidth="1"/>
    <col min="28" max="28" width="15.5703125" style="3" customWidth="1"/>
    <col min="29" max="29" width="18.28515625" style="3" customWidth="1"/>
    <col min="30" max="30" width="4.7109375" style="3" customWidth="1"/>
    <col min="31" max="31" width="30.7109375" style="3" customWidth="1"/>
    <col min="32" max="32" width="20" style="3" customWidth="1"/>
    <col min="33" max="34" width="12.7109375" style="3" customWidth="1"/>
    <col min="35" max="35" width="9.85546875" style="3" bestFit="1" customWidth="1"/>
    <col min="36" max="36" width="17.5703125" style="3" customWidth="1"/>
    <col min="37" max="37" width="9.140625" style="3"/>
    <col min="38" max="38" width="12.42578125" style="3" customWidth="1"/>
    <col min="39" max="39" width="11.5703125" style="3" customWidth="1"/>
    <col min="40" max="40" width="9.140625" style="3"/>
    <col min="41" max="41" width="18.5703125" style="3" customWidth="1"/>
    <col min="42" max="64" width="9.140625" style="3"/>
    <col min="65" max="84" width="9.140625" style="4"/>
    <col min="85" max="85" width="9.140625" style="5"/>
    <col min="86" max="16384" width="9.140625" style="6"/>
  </cols>
  <sheetData>
    <row r="1" spans="1:85" ht="40.700000000000003" customHeight="1" thickBot="1" x14ac:dyDescent="0.3">
      <c r="A1" s="289" t="s">
        <v>117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85" x14ac:dyDescent="0.25">
      <c r="A2" s="7" t="s">
        <v>3</v>
      </c>
      <c r="B2" s="291"/>
      <c r="C2" s="291"/>
      <c r="D2" s="291"/>
      <c r="E2" s="291"/>
      <c r="F2" s="8"/>
      <c r="G2" s="292" t="s">
        <v>118</v>
      </c>
      <c r="H2" s="293"/>
      <c r="I2" s="293"/>
      <c r="J2" s="293"/>
      <c r="K2" s="293"/>
      <c r="L2" s="89"/>
      <c r="M2" s="3"/>
    </row>
    <row r="3" spans="1:85" x14ac:dyDescent="0.25">
      <c r="A3" s="7" t="s">
        <v>119</v>
      </c>
      <c r="B3" s="294" t="e">
        <f>VLOOKUP(B2,'Drop down'!F1:G1430,2,FALSE)</f>
        <v>#N/A</v>
      </c>
      <c r="C3" s="295"/>
      <c r="D3" s="295"/>
      <c r="E3" s="295"/>
      <c r="F3" s="9"/>
      <c r="G3" s="293"/>
      <c r="H3" s="293"/>
      <c r="I3" s="293"/>
      <c r="J3" s="293"/>
      <c r="K3" s="293"/>
      <c r="L3" s="89"/>
      <c r="M3" s="3"/>
    </row>
    <row r="4" spans="1:85" x14ac:dyDescent="0.25">
      <c r="A4" s="7" t="s">
        <v>120</v>
      </c>
      <c r="B4" s="296"/>
      <c r="C4" s="296"/>
      <c r="D4" s="296"/>
      <c r="E4" s="296"/>
      <c r="F4" s="9"/>
      <c r="G4" s="293"/>
      <c r="H4" s="293"/>
      <c r="I4" s="293"/>
      <c r="J4" s="293"/>
      <c r="K4" s="293"/>
      <c r="L4" s="89"/>
      <c r="M4" s="3"/>
    </row>
    <row r="5" spans="1:85" s="14" customFormat="1" ht="18.75" x14ac:dyDescent="0.3">
      <c r="A5" s="7" t="s">
        <v>9</v>
      </c>
      <c r="B5" s="296"/>
      <c r="C5" s="296"/>
      <c r="D5" s="296"/>
      <c r="E5" s="296"/>
      <c r="F5" s="10"/>
      <c r="G5" s="297" t="s">
        <v>121</v>
      </c>
      <c r="H5" s="297"/>
      <c r="I5" s="297"/>
      <c r="J5" s="297"/>
      <c r="K5" s="297"/>
      <c r="L5" s="297"/>
      <c r="M5" s="12"/>
      <c r="N5" s="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13"/>
    </row>
    <row r="6" spans="1:85" s="14" customFormat="1" ht="18.75" x14ac:dyDescent="0.3">
      <c r="A6" s="7" t="s">
        <v>122</v>
      </c>
      <c r="B6" s="296"/>
      <c r="C6" s="296"/>
      <c r="D6" s="296"/>
      <c r="E6" s="296"/>
      <c r="F6" s="10"/>
      <c r="G6" s="10"/>
      <c r="H6" s="10"/>
      <c r="I6" s="10"/>
      <c r="J6" s="11"/>
      <c r="K6" s="11"/>
      <c r="L6" s="11"/>
      <c r="M6" s="12"/>
      <c r="N6" s="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13"/>
    </row>
    <row r="7" spans="1:85" s="14" customFormat="1" ht="18.75" x14ac:dyDescent="0.3">
      <c r="A7" s="7" t="s">
        <v>123</v>
      </c>
      <c r="B7" s="306"/>
      <c r="C7" s="306"/>
      <c r="D7" s="306"/>
      <c r="E7" s="306"/>
      <c r="F7" s="10"/>
      <c r="G7" s="179"/>
      <c r="H7" s="305" t="s">
        <v>124</v>
      </c>
      <c r="I7" s="305"/>
      <c r="J7" s="11"/>
      <c r="K7" s="11"/>
      <c r="L7" s="11"/>
      <c r="M7" s="12"/>
      <c r="N7" s="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13"/>
    </row>
    <row r="8" spans="1:85" s="14" customFormat="1" ht="18.75" x14ac:dyDescent="0.3">
      <c r="A8" s="7" t="s">
        <v>125</v>
      </c>
      <c r="B8" s="296"/>
      <c r="C8" s="296"/>
      <c r="D8" s="296"/>
      <c r="E8" s="296"/>
      <c r="F8" s="10"/>
      <c r="G8" s="10"/>
      <c r="H8" s="10"/>
      <c r="I8" s="10"/>
      <c r="J8" s="11"/>
      <c r="K8" s="11"/>
      <c r="L8" s="11"/>
      <c r="M8" s="12"/>
      <c r="N8" s="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13"/>
    </row>
    <row r="9" spans="1:85" s="14" customFormat="1" ht="19.5" thickBot="1" x14ac:dyDescent="0.35">
      <c r="A9" s="10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97"/>
      <c r="M9" s="12"/>
      <c r="N9" s="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13"/>
    </row>
    <row r="10" spans="1:85" ht="45" customHeight="1" thickBot="1" x14ac:dyDescent="0.35">
      <c r="A10" s="15"/>
      <c r="B10" s="298" t="s">
        <v>126</v>
      </c>
      <c r="C10" s="299"/>
      <c r="D10" s="300"/>
      <c r="E10" s="16" t="s">
        <v>127</v>
      </c>
      <c r="F10" s="206"/>
      <c r="G10" s="301" t="s">
        <v>128</v>
      </c>
      <c r="H10" s="299"/>
      <c r="I10" s="299"/>
      <c r="J10" s="299"/>
      <c r="K10" s="300"/>
      <c r="L10" s="207"/>
      <c r="M10" s="17"/>
      <c r="N10" s="1" t="s">
        <v>129</v>
      </c>
    </row>
    <row r="11" spans="1:85" s="26" customFormat="1" ht="77.25" customHeight="1" x14ac:dyDescent="0.3">
      <c r="A11" s="18" t="s">
        <v>130</v>
      </c>
      <c r="B11" s="19" t="s">
        <v>131</v>
      </c>
      <c r="C11" s="19" t="s">
        <v>132</v>
      </c>
      <c r="D11" s="91" t="s">
        <v>133</v>
      </c>
      <c r="E11" s="20"/>
      <c r="F11" s="94"/>
      <c r="G11" s="21" t="s">
        <v>134</v>
      </c>
      <c r="H11" s="22" t="s">
        <v>135</v>
      </c>
      <c r="I11" s="22" t="s">
        <v>136</v>
      </c>
      <c r="J11" s="23" t="s">
        <v>137</v>
      </c>
      <c r="K11" s="99" t="s">
        <v>138</v>
      </c>
      <c r="L11" s="101" t="s">
        <v>139</v>
      </c>
      <c r="M11" s="24"/>
      <c r="N11" s="1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25"/>
    </row>
    <row r="12" spans="1:85" s="26" customFormat="1" ht="46.5" customHeight="1" x14ac:dyDescent="0.3">
      <c r="A12" s="27" t="s">
        <v>140</v>
      </c>
      <c r="B12" s="28"/>
      <c r="C12" s="28" t="s">
        <v>141</v>
      </c>
      <c r="D12" s="92"/>
      <c r="E12" s="29">
        <f>+G12+H12+J12+K12</f>
        <v>393000</v>
      </c>
      <c r="F12" s="94"/>
      <c r="G12" s="29">
        <v>238000</v>
      </c>
      <c r="H12" s="30">
        <v>5000</v>
      </c>
      <c r="I12" s="30">
        <v>35000</v>
      </c>
      <c r="J12" s="30">
        <v>50000</v>
      </c>
      <c r="K12" s="100">
        <v>100000</v>
      </c>
      <c r="L12" s="98">
        <f>SUM(G12:K12)</f>
        <v>428000</v>
      </c>
      <c r="M12" s="24"/>
      <c r="N12" s="1" t="str">
        <f>IF(SUM(G12:K12)=E12, " ", "PNA Summary different from Assessment Sheet")</f>
        <v>PNA Summary different from Assessment Sheet</v>
      </c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  <c r="CA12" s="183"/>
      <c r="CB12" s="183"/>
      <c r="CC12" s="183"/>
      <c r="CD12" s="183"/>
      <c r="CE12" s="183"/>
      <c r="CF12" s="183"/>
      <c r="CG12" s="25"/>
    </row>
    <row r="13" spans="1:85" ht="18.75" x14ac:dyDescent="0.3">
      <c r="A13" s="31" t="s">
        <v>142</v>
      </c>
      <c r="B13" s="104"/>
      <c r="C13" s="105"/>
      <c r="D13" s="106"/>
      <c r="E13" s="32">
        <f>+'[4]PNA 10-Yr Assessment Sheet'!AI16</f>
        <v>75000</v>
      </c>
      <c r="F13" s="95"/>
      <c r="G13" s="187"/>
      <c r="H13" s="188"/>
      <c r="I13" s="188"/>
      <c r="J13" s="188"/>
      <c r="K13" s="189"/>
      <c r="L13" s="180">
        <f t="shared" ref="L13:L23" si="0">SUM(G13:K13)</f>
        <v>0</v>
      </c>
      <c r="M13" s="24"/>
      <c r="N13" s="1" t="str">
        <f>IF(SUM(G13:K13)=E13, " ", "PNA Summary different from Assessment Sheet")</f>
        <v>PNA Summary different from Assessment Sheet</v>
      </c>
    </row>
    <row r="14" spans="1:85" ht="18.75" x14ac:dyDescent="0.3">
      <c r="A14" s="31" t="s">
        <v>143</v>
      </c>
      <c r="B14" s="104"/>
      <c r="C14" s="105"/>
      <c r="D14" s="106"/>
      <c r="E14" s="32">
        <f>+'[4]PNA 10-Yr Assessment Sheet'!AI27</f>
        <v>0</v>
      </c>
      <c r="F14" s="95"/>
      <c r="G14" s="187"/>
      <c r="H14" s="188"/>
      <c r="I14" s="188"/>
      <c r="J14" s="188"/>
      <c r="K14" s="189"/>
      <c r="L14" s="181">
        <f t="shared" si="0"/>
        <v>0</v>
      </c>
      <c r="M14" s="24"/>
      <c r="N14" s="1" t="str">
        <f t="shared" ref="N14:N23" si="1">IF(SUM(G14:K14)=E14, " ", "PNA Summary different from Assessment Sheet")</f>
        <v xml:space="preserve"> </v>
      </c>
    </row>
    <row r="15" spans="1:85" ht="18.75" x14ac:dyDescent="0.3">
      <c r="A15" s="31" t="s">
        <v>53</v>
      </c>
      <c r="B15" s="104"/>
      <c r="C15" s="105"/>
      <c r="D15" s="106"/>
      <c r="E15" s="32">
        <f>+'[4]PNA 10-Yr Assessment Sheet'!AI39</f>
        <v>340500</v>
      </c>
      <c r="F15" s="95"/>
      <c r="G15" s="187"/>
      <c r="H15" s="188"/>
      <c r="I15" s="188"/>
      <c r="J15" s="188"/>
      <c r="K15" s="189"/>
      <c r="L15" s="181">
        <f t="shared" si="0"/>
        <v>0</v>
      </c>
      <c r="M15" s="24"/>
      <c r="N15" s="1" t="str">
        <f t="shared" si="1"/>
        <v>PNA Summary different from Assessment Sheet</v>
      </c>
    </row>
    <row r="16" spans="1:85" ht="18.75" x14ac:dyDescent="0.3">
      <c r="A16" s="31" t="s">
        <v>62</v>
      </c>
      <c r="B16" s="104"/>
      <c r="C16" s="105"/>
      <c r="D16" s="106"/>
      <c r="E16" s="32">
        <f>+'[4]PNA 10-Yr Assessment Sheet'!AI50</f>
        <v>199500</v>
      </c>
      <c r="F16" s="95"/>
      <c r="G16" s="187"/>
      <c r="H16" s="188"/>
      <c r="I16" s="188"/>
      <c r="J16" s="188"/>
      <c r="K16" s="189"/>
      <c r="L16" s="181">
        <f t="shared" si="0"/>
        <v>0</v>
      </c>
      <c r="M16" s="24"/>
      <c r="N16" s="1" t="str">
        <f t="shared" si="1"/>
        <v>PNA Summary different from Assessment Sheet</v>
      </c>
    </row>
    <row r="17" spans="1:84" ht="18.75" x14ac:dyDescent="0.3">
      <c r="A17" s="31" t="s">
        <v>80</v>
      </c>
      <c r="B17" s="104"/>
      <c r="C17" s="105"/>
      <c r="D17" s="106"/>
      <c r="E17" s="32">
        <f>+'[4]PNA 10-Yr Assessment Sheet'!AI61</f>
        <v>0</v>
      </c>
      <c r="F17" s="95"/>
      <c r="G17" s="187"/>
      <c r="H17" s="188"/>
      <c r="I17" s="188"/>
      <c r="J17" s="188"/>
      <c r="K17" s="189"/>
      <c r="L17" s="181">
        <f t="shared" si="0"/>
        <v>0</v>
      </c>
      <c r="M17" s="24"/>
      <c r="N17" s="1" t="str">
        <f t="shared" si="1"/>
        <v xml:space="preserve"> </v>
      </c>
    </row>
    <row r="18" spans="1:84" ht="18.75" x14ac:dyDescent="0.3">
      <c r="A18" s="31" t="s">
        <v>86</v>
      </c>
      <c r="B18" s="104"/>
      <c r="C18" s="105"/>
      <c r="D18" s="106"/>
      <c r="E18" s="32">
        <f>+'[4]PNA 10-Yr Assessment Sheet'!AI72</f>
        <v>90000</v>
      </c>
      <c r="F18" s="95"/>
      <c r="G18" s="187"/>
      <c r="H18" s="188"/>
      <c r="I18" s="188"/>
      <c r="J18" s="188"/>
      <c r="K18" s="189"/>
      <c r="L18" s="181">
        <f t="shared" si="0"/>
        <v>0</v>
      </c>
      <c r="M18" s="24"/>
      <c r="N18" s="1" t="str">
        <f t="shared" si="1"/>
        <v>PNA Summary different from Assessment Sheet</v>
      </c>
    </row>
    <row r="19" spans="1:84" ht="18.75" x14ac:dyDescent="0.3">
      <c r="A19" s="31" t="s">
        <v>93</v>
      </c>
      <c r="B19" s="104"/>
      <c r="C19" s="105"/>
      <c r="D19" s="106"/>
      <c r="E19" s="32">
        <f>+'[4]PNA 10-Yr Assessment Sheet'!AI83</f>
        <v>0</v>
      </c>
      <c r="F19" s="95"/>
      <c r="G19" s="187"/>
      <c r="H19" s="188"/>
      <c r="I19" s="188"/>
      <c r="J19" s="188"/>
      <c r="K19" s="189"/>
      <c r="L19" s="181">
        <f t="shared" si="0"/>
        <v>0</v>
      </c>
      <c r="M19" s="24"/>
      <c r="N19" s="1" t="str">
        <f t="shared" si="1"/>
        <v xml:space="preserve"> </v>
      </c>
    </row>
    <row r="20" spans="1:84" ht="18.75" x14ac:dyDescent="0.3">
      <c r="A20" s="31" t="s">
        <v>144</v>
      </c>
      <c r="B20" s="104"/>
      <c r="C20" s="105"/>
      <c r="D20" s="106"/>
      <c r="E20" s="32">
        <f>+'[4]PNA 10-Yr Assessment Sheet'!AI94</f>
        <v>0</v>
      </c>
      <c r="F20" s="95"/>
      <c r="G20" s="187"/>
      <c r="H20" s="188"/>
      <c r="I20" s="188"/>
      <c r="J20" s="188"/>
      <c r="K20" s="189"/>
      <c r="L20" s="181">
        <f t="shared" si="0"/>
        <v>0</v>
      </c>
      <c r="M20" s="24"/>
      <c r="N20" s="1" t="str">
        <f t="shared" si="1"/>
        <v xml:space="preserve"> </v>
      </c>
    </row>
    <row r="21" spans="1:84" ht="18.75" x14ac:dyDescent="0.3">
      <c r="A21" s="31" t="s">
        <v>145</v>
      </c>
      <c r="B21" s="104"/>
      <c r="C21" s="105"/>
      <c r="D21" s="106"/>
      <c r="E21" s="32">
        <f>+'[4]PNA 10-Yr Assessment Sheet'!AI105</f>
        <v>12500</v>
      </c>
      <c r="F21" s="95"/>
      <c r="G21" s="187"/>
      <c r="H21" s="188"/>
      <c r="I21" s="188"/>
      <c r="J21" s="188"/>
      <c r="K21" s="189"/>
      <c r="L21" s="181">
        <f t="shared" si="0"/>
        <v>0</v>
      </c>
      <c r="M21" s="24"/>
      <c r="N21" s="1" t="str">
        <f t="shared" si="1"/>
        <v>PNA Summary different from Assessment Sheet</v>
      </c>
    </row>
    <row r="22" spans="1:84" ht="18.75" x14ac:dyDescent="0.3">
      <c r="A22" s="31" t="s">
        <v>105</v>
      </c>
      <c r="B22" s="104"/>
      <c r="C22" s="105"/>
      <c r="D22" s="106"/>
      <c r="E22" s="32">
        <f>+'[4]PNA 10-Yr Assessment Sheet'!AI116</f>
        <v>0</v>
      </c>
      <c r="F22" s="95"/>
      <c r="G22" s="187"/>
      <c r="H22" s="188"/>
      <c r="I22" s="188"/>
      <c r="J22" s="188"/>
      <c r="K22" s="189"/>
      <c r="L22" s="181">
        <f t="shared" si="0"/>
        <v>0</v>
      </c>
      <c r="M22" s="24"/>
      <c r="N22" s="1" t="str">
        <f t="shared" si="1"/>
        <v xml:space="preserve"> </v>
      </c>
    </row>
    <row r="23" spans="1:84" ht="19.5" thickBot="1" x14ac:dyDescent="0.35">
      <c r="A23" s="93" t="s">
        <v>146</v>
      </c>
      <c r="B23" s="107"/>
      <c r="C23" s="108"/>
      <c r="D23" s="109"/>
      <c r="E23" s="32">
        <f>+'[4]PNA 10-Yr Assessment Sheet'!AI127</f>
        <v>0</v>
      </c>
      <c r="F23" s="95"/>
      <c r="G23" s="190"/>
      <c r="H23" s="191"/>
      <c r="I23" s="191"/>
      <c r="J23" s="191"/>
      <c r="K23" s="192"/>
      <c r="L23" s="181">
        <f t="shared" si="0"/>
        <v>0</v>
      </c>
      <c r="M23" s="24"/>
      <c r="N23" s="1" t="str">
        <f t="shared" si="1"/>
        <v xml:space="preserve"> </v>
      </c>
    </row>
    <row r="24" spans="1:84" s="4" customFormat="1" ht="30.2" customHeight="1" thickBot="1" x14ac:dyDescent="0.35">
      <c r="A24" s="90" t="s">
        <v>147</v>
      </c>
      <c r="B24" s="302"/>
      <c r="C24" s="303"/>
      <c r="D24" s="303"/>
      <c r="E24" s="33">
        <f>SUM(E13:E23)</f>
        <v>717500</v>
      </c>
      <c r="F24" s="208"/>
      <c r="G24" s="182">
        <f>SUM(G13:G23)</f>
        <v>0</v>
      </c>
      <c r="H24" s="182">
        <f t="shared" ref="H24:K24" si="2">SUM(H13:H23)</f>
        <v>0</v>
      </c>
      <c r="I24" s="182">
        <f t="shared" si="2"/>
        <v>0</v>
      </c>
      <c r="J24" s="182">
        <f t="shared" si="2"/>
        <v>0</v>
      </c>
      <c r="K24" s="182">
        <f t="shared" si="2"/>
        <v>0</v>
      </c>
      <c r="L24" s="182">
        <f>SUM(L13:L23)</f>
        <v>0</v>
      </c>
      <c r="M24" s="34"/>
      <c r="N24" s="1"/>
    </row>
    <row r="25" spans="1:84" s="4" customFormat="1" ht="18.75" x14ac:dyDescent="0.3">
      <c r="H25" s="35"/>
      <c r="I25" s="35"/>
      <c r="J25" s="36"/>
      <c r="K25" s="37"/>
      <c r="L25" s="37"/>
      <c r="M25" s="12"/>
      <c r="N25" s="2"/>
    </row>
    <row r="26" spans="1:84" s="10" customFormat="1" ht="19.5" thickBot="1" x14ac:dyDescent="0.35">
      <c r="A26" s="285" t="s">
        <v>148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38"/>
    </row>
    <row r="27" spans="1:84" s="10" customFormat="1" ht="216.75" customHeight="1" thickBot="1" x14ac:dyDescent="0.3">
      <c r="A27" s="39" t="s">
        <v>134</v>
      </c>
      <c r="B27" s="283" t="s">
        <v>149</v>
      </c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38"/>
    </row>
    <row r="28" spans="1:84" s="10" customFormat="1" ht="110.25" customHeight="1" thickBot="1" x14ac:dyDescent="0.3">
      <c r="A28" s="39" t="s">
        <v>135</v>
      </c>
      <c r="B28" s="283" t="s">
        <v>150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38"/>
    </row>
    <row r="29" spans="1:84" s="10" customFormat="1" ht="110.25" customHeight="1" thickBot="1" x14ac:dyDescent="0.3">
      <c r="A29" s="39" t="s">
        <v>151</v>
      </c>
      <c r="B29" s="283" t="s">
        <v>152</v>
      </c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38"/>
    </row>
    <row r="30" spans="1:84" s="10" customFormat="1" ht="101.25" customHeight="1" thickBot="1" x14ac:dyDescent="0.3">
      <c r="A30" s="39" t="s">
        <v>137</v>
      </c>
      <c r="B30" s="283" t="s">
        <v>153</v>
      </c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38"/>
    </row>
    <row r="31" spans="1:84" s="10" customFormat="1" ht="87" customHeight="1" x14ac:dyDescent="0.25">
      <c r="A31" s="39" t="s">
        <v>154</v>
      </c>
      <c r="B31" s="283" t="s">
        <v>155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38"/>
    </row>
    <row r="32" spans="1:84" s="40" customFormat="1" ht="18.75" customHeight="1" x14ac:dyDescent="0.25">
      <c r="A32" s="288" t="s">
        <v>110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38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</row>
    <row r="33" spans="1:84" s="45" customFormat="1" x14ac:dyDescent="0.25">
      <c r="A33" s="41" t="s">
        <v>111</v>
      </c>
      <c r="B33" s="286"/>
      <c r="C33" s="286"/>
      <c r="D33" s="286"/>
      <c r="E33" s="286"/>
      <c r="F33" s="286"/>
      <c r="G33" s="286"/>
      <c r="H33" s="42"/>
      <c r="I33" s="42"/>
      <c r="J33" s="42"/>
      <c r="K33" s="43"/>
      <c r="L33" s="43"/>
      <c r="M33" s="4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</row>
    <row r="34" spans="1:84" s="45" customFormat="1" x14ac:dyDescent="0.25">
      <c r="A34" s="41" t="s">
        <v>112</v>
      </c>
      <c r="B34" s="286"/>
      <c r="C34" s="286"/>
      <c r="D34" s="286"/>
      <c r="E34" s="286"/>
      <c r="F34" s="286"/>
      <c r="G34" s="286"/>
      <c r="H34" s="42"/>
      <c r="I34" s="42"/>
      <c r="J34" s="42"/>
      <c r="K34" s="43"/>
      <c r="L34" s="43"/>
      <c r="M34" s="44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</row>
    <row r="35" spans="1:84" s="45" customFormat="1" x14ac:dyDescent="0.25">
      <c r="A35" s="41" t="s">
        <v>114</v>
      </c>
      <c r="B35" s="286"/>
      <c r="C35" s="286"/>
      <c r="D35" s="286"/>
      <c r="E35" s="286"/>
      <c r="F35" s="286"/>
      <c r="G35" s="286"/>
      <c r="H35" s="42"/>
      <c r="I35" s="42"/>
      <c r="J35" s="42"/>
      <c r="K35" s="43"/>
      <c r="L35" s="43"/>
      <c r="M35" s="44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</row>
    <row r="36" spans="1:84" s="45" customFormat="1" x14ac:dyDescent="0.25">
      <c r="A36" s="41" t="s">
        <v>116</v>
      </c>
      <c r="B36" s="287">
        <f ca="1">NOW()</f>
        <v>46129.641229166664</v>
      </c>
      <c r="C36" s="287"/>
      <c r="D36" s="287"/>
      <c r="E36" s="287"/>
      <c r="F36" s="287"/>
      <c r="G36" s="287"/>
      <c r="H36" s="46"/>
      <c r="I36" s="46"/>
      <c r="J36" s="46"/>
      <c r="K36" s="46"/>
      <c r="L36" s="46"/>
      <c r="M36" s="47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</row>
  </sheetData>
  <sheetProtection algorithmName="SHA-512" hashValue="jztrCCxPmPgE4/Z9pNNZBHk5yI/qlGsWLFYpWSawYt5EfxSIzXn2sv6r/yr+T9XnlKTGu7+6B9GsP/yydyNEig==" saltValue="kZ+fCvX1VmYvEP2dfE/5Tg==" spinCount="100000" sheet="1" objects="1" scenarios="1"/>
  <mergeCells count="26">
    <mergeCell ref="G5:L5"/>
    <mergeCell ref="B5:E5"/>
    <mergeCell ref="B10:D10"/>
    <mergeCell ref="G10:K10"/>
    <mergeCell ref="B24:D24"/>
    <mergeCell ref="B9:K9"/>
    <mergeCell ref="H7:I7"/>
    <mergeCell ref="B6:E6"/>
    <mergeCell ref="B7:E7"/>
    <mergeCell ref="B8:E8"/>
    <mergeCell ref="A1:M1"/>
    <mergeCell ref="B2:E2"/>
    <mergeCell ref="G2:K4"/>
    <mergeCell ref="B3:E3"/>
    <mergeCell ref="B4:E4"/>
    <mergeCell ref="B28:M28"/>
    <mergeCell ref="B27:M27"/>
    <mergeCell ref="A26:M26"/>
    <mergeCell ref="B35:G35"/>
    <mergeCell ref="B36:G36"/>
    <mergeCell ref="B29:M29"/>
    <mergeCell ref="B30:M30"/>
    <mergeCell ref="B31:M31"/>
    <mergeCell ref="A32:M32"/>
    <mergeCell ref="B33:G33"/>
    <mergeCell ref="B34:G34"/>
  </mergeCells>
  <dataValidations count="1">
    <dataValidation type="whole" allowBlank="1" showInputMessage="1" showErrorMessage="1" sqref="G13:K23" xr:uid="{31C3EF09-9EA0-471D-8E88-AED74A744818}">
      <formula1>0</formula1>
      <formula2>1000000</formula2>
    </dataValidation>
  </dataValidations>
  <printOptions horizontalCentered="1" verticalCentered="1"/>
  <pageMargins left="0.45" right="0.45" top="0.5" bottom="0.5" header="0.3" footer="0.3"/>
  <pageSetup scale="41" orientation="landscape" r:id="rId1"/>
  <headerFooter>
    <oddHeader xml:space="preserve">&amp;C&amp;"Calibri,Bold"&amp;16&amp;UPreservation 2.0 Sample PNA Summary Deliverable </oddHeader>
  </headerFooter>
  <colBreaks count="1" manualBreakCount="1">
    <brk id="13" max="157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263288-D257-4F9B-B6D2-E650BB4AA100}">
          <x14:formula1>
            <xm:f>'Drop down'!$A$2:$A$4</xm:f>
          </x14:formula1>
          <xm:sqref>B12:D23</xm:sqref>
        </x14:dataValidation>
        <x14:dataValidation type="list" allowBlank="1" showInputMessage="1" showErrorMessage="1" xr:uid="{FEB795B6-0069-41A1-9EB4-2AEEB29BF319}">
          <x14:formula1>
            <xm:f>'Drop down'!$F$2:$F$1430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5857-88AD-4D62-8D9C-0BC54EA7AEF3}">
  <sheetPr>
    <tabColor rgb="FF7030A0"/>
  </sheetPr>
  <dimension ref="A1:G1430"/>
  <sheetViews>
    <sheetView workbookViewId="0">
      <selection activeCell="F6" sqref="F6:G1430"/>
    </sheetView>
  </sheetViews>
  <sheetFormatPr defaultRowHeight="15.75" x14ac:dyDescent="0.25"/>
  <cols>
    <col min="1" max="1" width="8.7109375" style="96"/>
    <col min="6" max="6" width="68.5703125" style="103" bestFit="1" customWidth="1"/>
    <col min="7" max="7" width="9.140625" style="103"/>
  </cols>
  <sheetData>
    <row r="1" spans="1:7" x14ac:dyDescent="0.25">
      <c r="A1" s="96" t="s">
        <v>156</v>
      </c>
      <c r="C1" t="s">
        <v>18</v>
      </c>
      <c r="F1" s="103" t="s">
        <v>157</v>
      </c>
      <c r="G1" s="103" t="s">
        <v>119</v>
      </c>
    </row>
    <row r="2" spans="1:7" x14ac:dyDescent="0.25">
      <c r="C2" s="102" t="s">
        <v>158</v>
      </c>
      <c r="F2" t="s">
        <v>159</v>
      </c>
      <c r="G2" t="s">
        <v>160</v>
      </c>
    </row>
    <row r="3" spans="1:7" x14ac:dyDescent="0.25">
      <c r="A3" s="96" t="s">
        <v>141</v>
      </c>
      <c r="C3" s="102" t="s">
        <v>161</v>
      </c>
      <c r="F3" t="s">
        <v>162</v>
      </c>
      <c r="G3" t="s">
        <v>163</v>
      </c>
    </row>
    <row r="4" spans="1:7" x14ac:dyDescent="0.25">
      <c r="A4" s="96" t="s">
        <v>164</v>
      </c>
      <c r="C4" s="102" t="s">
        <v>165</v>
      </c>
      <c r="F4" t="s">
        <v>166</v>
      </c>
      <c r="G4" t="s">
        <v>167</v>
      </c>
    </row>
    <row r="5" spans="1:7" x14ac:dyDescent="0.25">
      <c r="C5" s="102" t="s">
        <v>168</v>
      </c>
      <c r="F5" t="s">
        <v>169</v>
      </c>
      <c r="G5" t="s">
        <v>170</v>
      </c>
    </row>
    <row r="6" spans="1:7" x14ac:dyDescent="0.25">
      <c r="C6" s="102" t="s">
        <v>171</v>
      </c>
      <c r="F6" t="s">
        <v>172</v>
      </c>
      <c r="G6" t="s">
        <v>173</v>
      </c>
    </row>
    <row r="7" spans="1:7" x14ac:dyDescent="0.25">
      <c r="C7" s="102" t="s">
        <v>174</v>
      </c>
      <c r="F7" t="s">
        <v>175</v>
      </c>
      <c r="G7" t="s">
        <v>176</v>
      </c>
    </row>
    <row r="8" spans="1:7" x14ac:dyDescent="0.25">
      <c r="C8" s="102"/>
      <c r="F8" t="s">
        <v>177</v>
      </c>
      <c r="G8" t="s">
        <v>178</v>
      </c>
    </row>
    <row r="9" spans="1:7" x14ac:dyDescent="0.25">
      <c r="C9" s="102"/>
      <c r="F9" t="s">
        <v>179</v>
      </c>
      <c r="G9" t="s">
        <v>180</v>
      </c>
    </row>
    <row r="10" spans="1:7" x14ac:dyDescent="0.25">
      <c r="C10" s="102"/>
      <c r="F10" t="s">
        <v>181</v>
      </c>
      <c r="G10" t="s">
        <v>182</v>
      </c>
    </row>
    <row r="11" spans="1:7" x14ac:dyDescent="0.25">
      <c r="C11" s="102"/>
      <c r="F11" t="s">
        <v>183</v>
      </c>
      <c r="G11" t="s">
        <v>184</v>
      </c>
    </row>
    <row r="12" spans="1:7" x14ac:dyDescent="0.25">
      <c r="C12" s="102"/>
      <c r="F12" t="s">
        <v>185</v>
      </c>
      <c r="G12" t="s">
        <v>186</v>
      </c>
    </row>
    <row r="13" spans="1:7" x14ac:dyDescent="0.25">
      <c r="F13" t="s">
        <v>187</v>
      </c>
      <c r="G13" t="s">
        <v>188</v>
      </c>
    </row>
    <row r="14" spans="1:7" x14ac:dyDescent="0.25">
      <c r="F14" t="s">
        <v>189</v>
      </c>
      <c r="G14" t="s">
        <v>190</v>
      </c>
    </row>
    <row r="15" spans="1:7" x14ac:dyDescent="0.25">
      <c r="F15" t="s">
        <v>191</v>
      </c>
      <c r="G15" t="s">
        <v>192</v>
      </c>
    </row>
    <row r="16" spans="1:7" x14ac:dyDescent="0.25">
      <c r="F16" t="s">
        <v>193</v>
      </c>
      <c r="G16" t="s">
        <v>194</v>
      </c>
    </row>
    <row r="17" spans="6:7" x14ac:dyDescent="0.25">
      <c r="F17" t="s">
        <v>195</v>
      </c>
      <c r="G17" t="s">
        <v>196</v>
      </c>
    </row>
    <row r="18" spans="6:7" x14ac:dyDescent="0.25">
      <c r="F18" t="s">
        <v>197</v>
      </c>
      <c r="G18" t="s">
        <v>198</v>
      </c>
    </row>
    <row r="19" spans="6:7" x14ac:dyDescent="0.25">
      <c r="F19" t="s">
        <v>199</v>
      </c>
      <c r="G19" t="s">
        <v>200</v>
      </c>
    </row>
    <row r="20" spans="6:7" x14ac:dyDescent="0.25">
      <c r="F20" t="s">
        <v>201</v>
      </c>
      <c r="G20" t="s">
        <v>202</v>
      </c>
    </row>
    <row r="21" spans="6:7" x14ac:dyDescent="0.25">
      <c r="F21" t="s">
        <v>203</v>
      </c>
      <c r="G21" t="s">
        <v>204</v>
      </c>
    </row>
    <row r="22" spans="6:7" x14ac:dyDescent="0.25">
      <c r="F22" t="s">
        <v>205</v>
      </c>
      <c r="G22" t="s">
        <v>206</v>
      </c>
    </row>
    <row r="23" spans="6:7" x14ac:dyDescent="0.25">
      <c r="F23" t="s">
        <v>207</v>
      </c>
      <c r="G23" t="s">
        <v>208</v>
      </c>
    </row>
    <row r="24" spans="6:7" x14ac:dyDescent="0.25">
      <c r="F24" t="s">
        <v>209</v>
      </c>
      <c r="G24" t="s">
        <v>210</v>
      </c>
    </row>
    <row r="25" spans="6:7" x14ac:dyDescent="0.25">
      <c r="F25" t="s">
        <v>211</v>
      </c>
      <c r="G25" t="s">
        <v>212</v>
      </c>
    </row>
    <row r="26" spans="6:7" x14ac:dyDescent="0.25">
      <c r="F26" t="s">
        <v>213</v>
      </c>
      <c r="G26" t="s">
        <v>214</v>
      </c>
    </row>
    <row r="27" spans="6:7" x14ac:dyDescent="0.25">
      <c r="F27" t="s">
        <v>215</v>
      </c>
      <c r="G27" t="s">
        <v>216</v>
      </c>
    </row>
    <row r="28" spans="6:7" x14ac:dyDescent="0.25">
      <c r="F28" t="s">
        <v>217</v>
      </c>
      <c r="G28" t="s">
        <v>218</v>
      </c>
    </row>
    <row r="29" spans="6:7" x14ac:dyDescent="0.25">
      <c r="F29" t="s">
        <v>219</v>
      </c>
      <c r="G29" t="s">
        <v>220</v>
      </c>
    </row>
    <row r="30" spans="6:7" x14ac:dyDescent="0.25">
      <c r="F30" t="s">
        <v>221</v>
      </c>
      <c r="G30" t="s">
        <v>222</v>
      </c>
    </row>
    <row r="31" spans="6:7" x14ac:dyDescent="0.25">
      <c r="F31" t="s">
        <v>223</v>
      </c>
      <c r="G31" t="s">
        <v>224</v>
      </c>
    </row>
    <row r="32" spans="6:7" x14ac:dyDescent="0.25">
      <c r="F32" t="s">
        <v>225</v>
      </c>
      <c r="G32" t="s">
        <v>226</v>
      </c>
    </row>
    <row r="33" spans="6:7" x14ac:dyDescent="0.25">
      <c r="F33" t="s">
        <v>227</v>
      </c>
      <c r="G33" t="s">
        <v>228</v>
      </c>
    </row>
    <row r="34" spans="6:7" x14ac:dyDescent="0.25">
      <c r="F34" t="s">
        <v>229</v>
      </c>
      <c r="G34" t="s">
        <v>230</v>
      </c>
    </row>
    <row r="35" spans="6:7" x14ac:dyDescent="0.25">
      <c r="F35" t="s">
        <v>231</v>
      </c>
      <c r="G35" t="s">
        <v>232</v>
      </c>
    </row>
    <row r="36" spans="6:7" x14ac:dyDescent="0.25">
      <c r="F36" t="s">
        <v>233</v>
      </c>
      <c r="G36" t="s">
        <v>234</v>
      </c>
    </row>
    <row r="37" spans="6:7" x14ac:dyDescent="0.25">
      <c r="F37" t="s">
        <v>235</v>
      </c>
      <c r="G37" t="s">
        <v>236</v>
      </c>
    </row>
    <row r="38" spans="6:7" x14ac:dyDescent="0.25">
      <c r="F38" t="s">
        <v>237</v>
      </c>
      <c r="G38" t="s">
        <v>238</v>
      </c>
    </row>
    <row r="39" spans="6:7" x14ac:dyDescent="0.25">
      <c r="F39" t="s">
        <v>239</v>
      </c>
      <c r="G39" t="s">
        <v>240</v>
      </c>
    </row>
    <row r="40" spans="6:7" x14ac:dyDescent="0.25">
      <c r="F40" t="s">
        <v>241</v>
      </c>
      <c r="G40" t="s">
        <v>242</v>
      </c>
    </row>
    <row r="41" spans="6:7" x14ac:dyDescent="0.25">
      <c r="F41" t="s">
        <v>243</v>
      </c>
      <c r="G41" t="s">
        <v>244</v>
      </c>
    </row>
    <row r="42" spans="6:7" x14ac:dyDescent="0.25">
      <c r="F42" t="s">
        <v>245</v>
      </c>
      <c r="G42" t="s">
        <v>246</v>
      </c>
    </row>
    <row r="43" spans="6:7" x14ac:dyDescent="0.25">
      <c r="F43" t="s">
        <v>247</v>
      </c>
      <c r="G43" t="s">
        <v>248</v>
      </c>
    </row>
    <row r="44" spans="6:7" x14ac:dyDescent="0.25">
      <c r="F44" t="s">
        <v>249</v>
      </c>
      <c r="G44" t="s">
        <v>250</v>
      </c>
    </row>
    <row r="45" spans="6:7" x14ac:dyDescent="0.25">
      <c r="F45" t="s">
        <v>251</v>
      </c>
      <c r="G45" t="s">
        <v>252</v>
      </c>
    </row>
    <row r="46" spans="6:7" x14ac:dyDescent="0.25">
      <c r="F46" t="s">
        <v>253</v>
      </c>
      <c r="G46" t="s">
        <v>254</v>
      </c>
    </row>
    <row r="47" spans="6:7" x14ac:dyDescent="0.25">
      <c r="F47" t="s">
        <v>255</v>
      </c>
      <c r="G47" t="s">
        <v>256</v>
      </c>
    </row>
    <row r="48" spans="6:7" x14ac:dyDescent="0.25">
      <c r="F48" t="s">
        <v>257</v>
      </c>
      <c r="G48" t="s">
        <v>258</v>
      </c>
    </row>
    <row r="49" spans="6:7" x14ac:dyDescent="0.25">
      <c r="F49" t="s">
        <v>259</v>
      </c>
      <c r="G49" t="s">
        <v>260</v>
      </c>
    </row>
    <row r="50" spans="6:7" x14ac:dyDescent="0.25">
      <c r="F50" t="s">
        <v>261</v>
      </c>
      <c r="G50" t="s">
        <v>262</v>
      </c>
    </row>
    <row r="51" spans="6:7" x14ac:dyDescent="0.25">
      <c r="F51" t="s">
        <v>263</v>
      </c>
      <c r="G51" t="s">
        <v>264</v>
      </c>
    </row>
    <row r="52" spans="6:7" x14ac:dyDescent="0.25">
      <c r="F52" t="s">
        <v>265</v>
      </c>
      <c r="G52" t="s">
        <v>266</v>
      </c>
    </row>
    <row r="53" spans="6:7" x14ac:dyDescent="0.25">
      <c r="F53" t="s">
        <v>267</v>
      </c>
      <c r="G53" t="s">
        <v>268</v>
      </c>
    </row>
    <row r="54" spans="6:7" x14ac:dyDescent="0.25">
      <c r="F54" t="s">
        <v>269</v>
      </c>
      <c r="G54" t="s">
        <v>270</v>
      </c>
    </row>
    <row r="55" spans="6:7" x14ac:dyDescent="0.25">
      <c r="F55" t="s">
        <v>271</v>
      </c>
      <c r="G55" t="s">
        <v>272</v>
      </c>
    </row>
    <row r="56" spans="6:7" x14ac:dyDescent="0.25">
      <c r="F56" t="s">
        <v>273</v>
      </c>
      <c r="G56" t="s">
        <v>274</v>
      </c>
    </row>
    <row r="57" spans="6:7" x14ac:dyDescent="0.25">
      <c r="F57" t="s">
        <v>275</v>
      </c>
      <c r="G57" t="s">
        <v>276</v>
      </c>
    </row>
    <row r="58" spans="6:7" x14ac:dyDescent="0.25">
      <c r="F58" t="s">
        <v>277</v>
      </c>
      <c r="G58" t="s">
        <v>278</v>
      </c>
    </row>
    <row r="59" spans="6:7" x14ac:dyDescent="0.25">
      <c r="F59" t="s">
        <v>279</v>
      </c>
      <c r="G59" t="s">
        <v>280</v>
      </c>
    </row>
    <row r="60" spans="6:7" x14ac:dyDescent="0.25">
      <c r="F60" t="s">
        <v>281</v>
      </c>
      <c r="G60" t="s">
        <v>282</v>
      </c>
    </row>
    <row r="61" spans="6:7" x14ac:dyDescent="0.25">
      <c r="F61" t="s">
        <v>283</v>
      </c>
      <c r="G61" t="s">
        <v>284</v>
      </c>
    </row>
    <row r="62" spans="6:7" x14ac:dyDescent="0.25">
      <c r="F62" t="s">
        <v>285</v>
      </c>
      <c r="G62" t="s">
        <v>286</v>
      </c>
    </row>
    <row r="63" spans="6:7" x14ac:dyDescent="0.25">
      <c r="F63" t="s">
        <v>287</v>
      </c>
      <c r="G63" t="s">
        <v>288</v>
      </c>
    </row>
    <row r="64" spans="6:7" x14ac:dyDescent="0.25">
      <c r="F64" t="s">
        <v>289</v>
      </c>
      <c r="G64" t="s">
        <v>290</v>
      </c>
    </row>
    <row r="65" spans="6:7" x14ac:dyDescent="0.25">
      <c r="F65" t="s">
        <v>291</v>
      </c>
      <c r="G65" t="s">
        <v>292</v>
      </c>
    </row>
    <row r="66" spans="6:7" x14ac:dyDescent="0.25">
      <c r="F66" t="s">
        <v>293</v>
      </c>
      <c r="G66" t="s">
        <v>294</v>
      </c>
    </row>
    <row r="67" spans="6:7" x14ac:dyDescent="0.25">
      <c r="F67" t="s">
        <v>295</v>
      </c>
      <c r="G67" t="s">
        <v>296</v>
      </c>
    </row>
    <row r="68" spans="6:7" x14ac:dyDescent="0.25">
      <c r="F68" t="s">
        <v>297</v>
      </c>
      <c r="G68" t="s">
        <v>298</v>
      </c>
    </row>
    <row r="69" spans="6:7" x14ac:dyDescent="0.25">
      <c r="F69" t="s">
        <v>299</v>
      </c>
      <c r="G69" t="s">
        <v>300</v>
      </c>
    </row>
    <row r="70" spans="6:7" x14ac:dyDescent="0.25">
      <c r="F70" t="s">
        <v>301</v>
      </c>
      <c r="G70" t="s">
        <v>302</v>
      </c>
    </row>
    <row r="71" spans="6:7" x14ac:dyDescent="0.25">
      <c r="F71" t="s">
        <v>303</v>
      </c>
      <c r="G71" t="s">
        <v>304</v>
      </c>
    </row>
    <row r="72" spans="6:7" x14ac:dyDescent="0.25">
      <c r="F72" t="s">
        <v>305</v>
      </c>
      <c r="G72" t="s">
        <v>306</v>
      </c>
    </row>
    <row r="73" spans="6:7" x14ac:dyDescent="0.25">
      <c r="F73" t="s">
        <v>307</v>
      </c>
      <c r="G73" t="s">
        <v>308</v>
      </c>
    </row>
    <row r="74" spans="6:7" x14ac:dyDescent="0.25">
      <c r="F74" t="s">
        <v>309</v>
      </c>
      <c r="G74" t="s">
        <v>310</v>
      </c>
    </row>
    <row r="75" spans="6:7" x14ac:dyDescent="0.25">
      <c r="F75" t="s">
        <v>311</v>
      </c>
      <c r="G75" t="s">
        <v>312</v>
      </c>
    </row>
    <row r="76" spans="6:7" x14ac:dyDescent="0.25">
      <c r="F76" t="s">
        <v>313</v>
      </c>
      <c r="G76" t="s">
        <v>314</v>
      </c>
    </row>
    <row r="77" spans="6:7" x14ac:dyDescent="0.25">
      <c r="F77" t="s">
        <v>315</v>
      </c>
      <c r="G77" t="s">
        <v>316</v>
      </c>
    </row>
    <row r="78" spans="6:7" x14ac:dyDescent="0.25">
      <c r="F78" t="s">
        <v>317</v>
      </c>
      <c r="G78" t="s">
        <v>318</v>
      </c>
    </row>
    <row r="79" spans="6:7" x14ac:dyDescent="0.25">
      <c r="F79" t="s">
        <v>319</v>
      </c>
      <c r="G79" t="s">
        <v>320</v>
      </c>
    </row>
    <row r="80" spans="6:7" x14ac:dyDescent="0.25">
      <c r="F80" t="s">
        <v>321</v>
      </c>
      <c r="G80" t="s">
        <v>322</v>
      </c>
    </row>
    <row r="81" spans="6:7" x14ac:dyDescent="0.25">
      <c r="F81" t="s">
        <v>323</v>
      </c>
      <c r="G81" t="s">
        <v>324</v>
      </c>
    </row>
    <row r="82" spans="6:7" x14ac:dyDescent="0.25">
      <c r="F82" t="s">
        <v>325</v>
      </c>
      <c r="G82" t="s">
        <v>326</v>
      </c>
    </row>
    <row r="83" spans="6:7" x14ac:dyDescent="0.25">
      <c r="F83" t="s">
        <v>327</v>
      </c>
      <c r="G83" t="s">
        <v>328</v>
      </c>
    </row>
    <row r="84" spans="6:7" x14ac:dyDescent="0.25">
      <c r="F84" t="s">
        <v>329</v>
      </c>
      <c r="G84" t="s">
        <v>330</v>
      </c>
    </row>
    <row r="85" spans="6:7" x14ac:dyDescent="0.25">
      <c r="F85" t="s">
        <v>331</v>
      </c>
      <c r="G85" t="s">
        <v>332</v>
      </c>
    </row>
    <row r="86" spans="6:7" x14ac:dyDescent="0.25">
      <c r="F86" t="s">
        <v>333</v>
      </c>
      <c r="G86" t="s">
        <v>334</v>
      </c>
    </row>
    <row r="87" spans="6:7" x14ac:dyDescent="0.25">
      <c r="F87" t="s">
        <v>335</v>
      </c>
      <c r="G87" t="s">
        <v>336</v>
      </c>
    </row>
    <row r="88" spans="6:7" x14ac:dyDescent="0.25">
      <c r="F88" t="s">
        <v>337</v>
      </c>
      <c r="G88" t="s">
        <v>338</v>
      </c>
    </row>
    <row r="89" spans="6:7" x14ac:dyDescent="0.25">
      <c r="F89" t="s">
        <v>339</v>
      </c>
      <c r="G89" t="s">
        <v>340</v>
      </c>
    </row>
    <row r="90" spans="6:7" x14ac:dyDescent="0.25">
      <c r="F90" t="s">
        <v>341</v>
      </c>
      <c r="G90" t="s">
        <v>342</v>
      </c>
    </row>
    <row r="91" spans="6:7" x14ac:dyDescent="0.25">
      <c r="F91" t="s">
        <v>343</v>
      </c>
      <c r="G91" t="s">
        <v>344</v>
      </c>
    </row>
    <row r="92" spans="6:7" x14ac:dyDescent="0.25">
      <c r="F92" t="s">
        <v>345</v>
      </c>
      <c r="G92" t="s">
        <v>346</v>
      </c>
    </row>
    <row r="93" spans="6:7" x14ac:dyDescent="0.25">
      <c r="F93" t="s">
        <v>347</v>
      </c>
      <c r="G93" t="s">
        <v>348</v>
      </c>
    </row>
    <row r="94" spans="6:7" x14ac:dyDescent="0.25">
      <c r="F94" t="s">
        <v>349</v>
      </c>
      <c r="G94" t="s">
        <v>350</v>
      </c>
    </row>
    <row r="95" spans="6:7" x14ac:dyDescent="0.25">
      <c r="F95" t="s">
        <v>351</v>
      </c>
      <c r="G95" t="s">
        <v>352</v>
      </c>
    </row>
    <row r="96" spans="6:7" x14ac:dyDescent="0.25">
      <c r="F96" t="s">
        <v>353</v>
      </c>
      <c r="G96" t="s">
        <v>354</v>
      </c>
    </row>
    <row r="97" spans="6:7" x14ac:dyDescent="0.25">
      <c r="F97" t="s">
        <v>355</v>
      </c>
      <c r="G97" t="s">
        <v>356</v>
      </c>
    </row>
    <row r="98" spans="6:7" x14ac:dyDescent="0.25">
      <c r="F98" t="s">
        <v>357</v>
      </c>
      <c r="G98" t="s">
        <v>358</v>
      </c>
    </row>
    <row r="99" spans="6:7" x14ac:dyDescent="0.25">
      <c r="F99" t="s">
        <v>359</v>
      </c>
      <c r="G99" t="s">
        <v>360</v>
      </c>
    </row>
    <row r="100" spans="6:7" x14ac:dyDescent="0.25">
      <c r="F100" t="s">
        <v>361</v>
      </c>
      <c r="G100" t="s">
        <v>362</v>
      </c>
    </row>
    <row r="101" spans="6:7" x14ac:dyDescent="0.25">
      <c r="F101" t="s">
        <v>363</v>
      </c>
      <c r="G101" t="s">
        <v>364</v>
      </c>
    </row>
    <row r="102" spans="6:7" x14ac:dyDescent="0.25">
      <c r="F102" t="s">
        <v>365</v>
      </c>
      <c r="G102" t="s">
        <v>366</v>
      </c>
    </row>
    <row r="103" spans="6:7" x14ac:dyDescent="0.25">
      <c r="F103" t="s">
        <v>367</v>
      </c>
      <c r="G103" t="s">
        <v>368</v>
      </c>
    </row>
    <row r="104" spans="6:7" x14ac:dyDescent="0.25">
      <c r="F104" t="s">
        <v>369</v>
      </c>
      <c r="G104" t="s">
        <v>370</v>
      </c>
    </row>
    <row r="105" spans="6:7" x14ac:dyDescent="0.25">
      <c r="F105" t="s">
        <v>371</v>
      </c>
      <c r="G105" t="s">
        <v>372</v>
      </c>
    </row>
    <row r="106" spans="6:7" x14ac:dyDescent="0.25">
      <c r="F106" t="s">
        <v>373</v>
      </c>
      <c r="G106" t="s">
        <v>374</v>
      </c>
    </row>
    <row r="107" spans="6:7" x14ac:dyDescent="0.25">
      <c r="F107" t="s">
        <v>375</v>
      </c>
      <c r="G107" t="s">
        <v>376</v>
      </c>
    </row>
    <row r="108" spans="6:7" x14ac:dyDescent="0.25">
      <c r="F108" t="s">
        <v>377</v>
      </c>
      <c r="G108" t="s">
        <v>378</v>
      </c>
    </row>
    <row r="109" spans="6:7" x14ac:dyDescent="0.25">
      <c r="F109" t="s">
        <v>379</v>
      </c>
      <c r="G109" t="s">
        <v>380</v>
      </c>
    </row>
    <row r="110" spans="6:7" x14ac:dyDescent="0.25">
      <c r="F110" t="s">
        <v>381</v>
      </c>
      <c r="G110" t="s">
        <v>382</v>
      </c>
    </row>
    <row r="111" spans="6:7" x14ac:dyDescent="0.25">
      <c r="F111" t="s">
        <v>383</v>
      </c>
      <c r="G111" t="s">
        <v>384</v>
      </c>
    </row>
    <row r="112" spans="6:7" x14ac:dyDescent="0.25">
      <c r="F112" t="s">
        <v>385</v>
      </c>
      <c r="G112" t="s">
        <v>386</v>
      </c>
    </row>
    <row r="113" spans="6:7" x14ac:dyDescent="0.25">
      <c r="F113" t="s">
        <v>387</v>
      </c>
      <c r="G113" t="s">
        <v>388</v>
      </c>
    </row>
    <row r="114" spans="6:7" x14ac:dyDescent="0.25">
      <c r="F114" t="s">
        <v>389</v>
      </c>
      <c r="G114" t="s">
        <v>390</v>
      </c>
    </row>
    <row r="115" spans="6:7" x14ac:dyDescent="0.25">
      <c r="F115" t="s">
        <v>391</v>
      </c>
      <c r="G115" t="s">
        <v>392</v>
      </c>
    </row>
    <row r="116" spans="6:7" x14ac:dyDescent="0.25">
      <c r="F116" t="s">
        <v>393</v>
      </c>
      <c r="G116" t="s">
        <v>394</v>
      </c>
    </row>
    <row r="117" spans="6:7" x14ac:dyDescent="0.25">
      <c r="F117" t="s">
        <v>395</v>
      </c>
      <c r="G117" t="s">
        <v>396</v>
      </c>
    </row>
    <row r="118" spans="6:7" x14ac:dyDescent="0.25">
      <c r="F118" t="s">
        <v>397</v>
      </c>
      <c r="G118" t="s">
        <v>398</v>
      </c>
    </row>
    <row r="119" spans="6:7" x14ac:dyDescent="0.25">
      <c r="F119" t="s">
        <v>399</v>
      </c>
      <c r="G119" t="s">
        <v>400</v>
      </c>
    </row>
    <row r="120" spans="6:7" x14ac:dyDescent="0.25">
      <c r="F120" t="s">
        <v>401</v>
      </c>
      <c r="G120" t="s">
        <v>402</v>
      </c>
    </row>
    <row r="121" spans="6:7" x14ac:dyDescent="0.25">
      <c r="F121" t="s">
        <v>403</v>
      </c>
      <c r="G121" t="s">
        <v>404</v>
      </c>
    </row>
    <row r="122" spans="6:7" x14ac:dyDescent="0.25">
      <c r="F122" t="s">
        <v>405</v>
      </c>
      <c r="G122" t="s">
        <v>406</v>
      </c>
    </row>
    <row r="123" spans="6:7" x14ac:dyDescent="0.25">
      <c r="F123" t="s">
        <v>407</v>
      </c>
      <c r="G123" t="s">
        <v>408</v>
      </c>
    </row>
    <row r="124" spans="6:7" x14ac:dyDescent="0.25">
      <c r="F124" t="s">
        <v>409</v>
      </c>
      <c r="G124" t="s">
        <v>410</v>
      </c>
    </row>
    <row r="125" spans="6:7" x14ac:dyDescent="0.25">
      <c r="F125" t="s">
        <v>411</v>
      </c>
      <c r="G125" t="s">
        <v>412</v>
      </c>
    </row>
    <row r="126" spans="6:7" x14ac:dyDescent="0.25">
      <c r="F126" t="s">
        <v>413</v>
      </c>
      <c r="G126" t="s">
        <v>414</v>
      </c>
    </row>
    <row r="127" spans="6:7" x14ac:dyDescent="0.25">
      <c r="F127" t="s">
        <v>415</v>
      </c>
      <c r="G127" t="s">
        <v>416</v>
      </c>
    </row>
    <row r="128" spans="6:7" x14ac:dyDescent="0.25">
      <c r="F128" t="s">
        <v>417</v>
      </c>
      <c r="G128" t="s">
        <v>418</v>
      </c>
    </row>
    <row r="129" spans="6:7" x14ac:dyDescent="0.25">
      <c r="F129" t="s">
        <v>419</v>
      </c>
      <c r="G129" t="s">
        <v>420</v>
      </c>
    </row>
    <row r="130" spans="6:7" x14ac:dyDescent="0.25">
      <c r="F130" t="s">
        <v>421</v>
      </c>
      <c r="G130" t="s">
        <v>422</v>
      </c>
    </row>
    <row r="131" spans="6:7" x14ac:dyDescent="0.25">
      <c r="F131" t="s">
        <v>423</v>
      </c>
      <c r="G131" t="s">
        <v>424</v>
      </c>
    </row>
    <row r="132" spans="6:7" x14ac:dyDescent="0.25">
      <c r="F132" t="s">
        <v>425</v>
      </c>
      <c r="G132" t="s">
        <v>426</v>
      </c>
    </row>
    <row r="133" spans="6:7" x14ac:dyDescent="0.25">
      <c r="F133" t="s">
        <v>427</v>
      </c>
      <c r="G133" t="s">
        <v>428</v>
      </c>
    </row>
    <row r="134" spans="6:7" x14ac:dyDescent="0.25">
      <c r="F134" t="s">
        <v>429</v>
      </c>
      <c r="G134" t="s">
        <v>430</v>
      </c>
    </row>
    <row r="135" spans="6:7" x14ac:dyDescent="0.25">
      <c r="F135" t="s">
        <v>431</v>
      </c>
      <c r="G135" t="s">
        <v>432</v>
      </c>
    </row>
    <row r="136" spans="6:7" x14ac:dyDescent="0.25">
      <c r="F136" t="s">
        <v>433</v>
      </c>
      <c r="G136" t="s">
        <v>434</v>
      </c>
    </row>
    <row r="137" spans="6:7" x14ac:dyDescent="0.25">
      <c r="F137" t="s">
        <v>435</v>
      </c>
      <c r="G137" t="s">
        <v>436</v>
      </c>
    </row>
    <row r="138" spans="6:7" x14ac:dyDescent="0.25">
      <c r="F138" t="s">
        <v>437</v>
      </c>
      <c r="G138" t="s">
        <v>438</v>
      </c>
    </row>
    <row r="139" spans="6:7" x14ac:dyDescent="0.25">
      <c r="F139" t="s">
        <v>439</v>
      </c>
      <c r="G139" t="s">
        <v>440</v>
      </c>
    </row>
    <row r="140" spans="6:7" x14ac:dyDescent="0.25">
      <c r="F140" t="s">
        <v>441</v>
      </c>
      <c r="G140" t="s">
        <v>442</v>
      </c>
    </row>
    <row r="141" spans="6:7" x14ac:dyDescent="0.25">
      <c r="F141" t="s">
        <v>443</v>
      </c>
      <c r="G141" t="s">
        <v>444</v>
      </c>
    </row>
    <row r="142" spans="6:7" x14ac:dyDescent="0.25">
      <c r="F142" t="s">
        <v>445</v>
      </c>
      <c r="G142" t="s">
        <v>446</v>
      </c>
    </row>
    <row r="143" spans="6:7" x14ac:dyDescent="0.25">
      <c r="F143" t="s">
        <v>447</v>
      </c>
      <c r="G143" t="s">
        <v>448</v>
      </c>
    </row>
    <row r="144" spans="6:7" x14ac:dyDescent="0.25">
      <c r="F144" t="s">
        <v>449</v>
      </c>
      <c r="G144" t="s">
        <v>450</v>
      </c>
    </row>
    <row r="145" spans="6:7" x14ac:dyDescent="0.25">
      <c r="F145" t="s">
        <v>451</v>
      </c>
      <c r="G145" t="s">
        <v>452</v>
      </c>
    </row>
    <row r="146" spans="6:7" x14ac:dyDescent="0.25">
      <c r="F146" t="s">
        <v>453</v>
      </c>
      <c r="G146" t="s">
        <v>454</v>
      </c>
    </row>
    <row r="147" spans="6:7" x14ac:dyDescent="0.25">
      <c r="F147" t="s">
        <v>455</v>
      </c>
      <c r="G147" t="s">
        <v>456</v>
      </c>
    </row>
    <row r="148" spans="6:7" x14ac:dyDescent="0.25">
      <c r="F148" t="s">
        <v>457</v>
      </c>
      <c r="G148" t="s">
        <v>458</v>
      </c>
    </row>
    <row r="149" spans="6:7" x14ac:dyDescent="0.25">
      <c r="F149" t="s">
        <v>459</v>
      </c>
      <c r="G149" t="s">
        <v>460</v>
      </c>
    </row>
    <row r="150" spans="6:7" x14ac:dyDescent="0.25">
      <c r="F150" t="s">
        <v>461</v>
      </c>
      <c r="G150" t="s">
        <v>462</v>
      </c>
    </row>
    <row r="151" spans="6:7" x14ac:dyDescent="0.25">
      <c r="F151" t="s">
        <v>463</v>
      </c>
      <c r="G151" t="s">
        <v>464</v>
      </c>
    </row>
    <row r="152" spans="6:7" x14ac:dyDescent="0.25">
      <c r="F152" t="s">
        <v>465</v>
      </c>
      <c r="G152" t="s">
        <v>466</v>
      </c>
    </row>
    <row r="153" spans="6:7" x14ac:dyDescent="0.25">
      <c r="F153" t="s">
        <v>467</v>
      </c>
      <c r="G153" t="s">
        <v>468</v>
      </c>
    </row>
    <row r="154" spans="6:7" x14ac:dyDescent="0.25">
      <c r="F154" t="s">
        <v>469</v>
      </c>
      <c r="G154" t="s">
        <v>470</v>
      </c>
    </row>
    <row r="155" spans="6:7" x14ac:dyDescent="0.25">
      <c r="F155" t="s">
        <v>471</v>
      </c>
      <c r="G155" t="s">
        <v>472</v>
      </c>
    </row>
    <row r="156" spans="6:7" x14ac:dyDescent="0.25">
      <c r="F156" t="s">
        <v>473</v>
      </c>
      <c r="G156" t="s">
        <v>474</v>
      </c>
    </row>
    <row r="157" spans="6:7" x14ac:dyDescent="0.25">
      <c r="F157" t="s">
        <v>475</v>
      </c>
      <c r="G157" t="s">
        <v>476</v>
      </c>
    </row>
    <row r="158" spans="6:7" x14ac:dyDescent="0.25">
      <c r="F158" t="s">
        <v>477</v>
      </c>
      <c r="G158" t="s">
        <v>478</v>
      </c>
    </row>
    <row r="159" spans="6:7" x14ac:dyDescent="0.25">
      <c r="F159" t="s">
        <v>479</v>
      </c>
      <c r="G159" t="s">
        <v>480</v>
      </c>
    </row>
    <row r="160" spans="6:7" x14ac:dyDescent="0.25">
      <c r="F160" t="s">
        <v>481</v>
      </c>
      <c r="G160" t="s">
        <v>482</v>
      </c>
    </row>
    <row r="161" spans="6:7" x14ac:dyDescent="0.25">
      <c r="F161" t="s">
        <v>483</v>
      </c>
      <c r="G161" t="s">
        <v>484</v>
      </c>
    </row>
    <row r="162" spans="6:7" x14ac:dyDescent="0.25">
      <c r="F162" t="s">
        <v>485</v>
      </c>
      <c r="G162" t="s">
        <v>486</v>
      </c>
    </row>
    <row r="163" spans="6:7" x14ac:dyDescent="0.25">
      <c r="F163" t="s">
        <v>487</v>
      </c>
      <c r="G163" t="s">
        <v>488</v>
      </c>
    </row>
    <row r="164" spans="6:7" x14ac:dyDescent="0.25">
      <c r="F164" t="s">
        <v>489</v>
      </c>
      <c r="G164" t="s">
        <v>490</v>
      </c>
    </row>
    <row r="165" spans="6:7" x14ac:dyDescent="0.25">
      <c r="F165" t="s">
        <v>491</v>
      </c>
      <c r="G165" t="s">
        <v>492</v>
      </c>
    </row>
    <row r="166" spans="6:7" x14ac:dyDescent="0.25">
      <c r="F166" t="s">
        <v>493</v>
      </c>
      <c r="G166" t="s">
        <v>494</v>
      </c>
    </row>
    <row r="167" spans="6:7" x14ac:dyDescent="0.25">
      <c r="F167" t="s">
        <v>495</v>
      </c>
      <c r="G167" t="s">
        <v>496</v>
      </c>
    </row>
    <row r="168" spans="6:7" x14ac:dyDescent="0.25">
      <c r="F168" t="s">
        <v>497</v>
      </c>
      <c r="G168" t="s">
        <v>498</v>
      </c>
    </row>
    <row r="169" spans="6:7" x14ac:dyDescent="0.25">
      <c r="F169" t="s">
        <v>499</v>
      </c>
      <c r="G169" t="s">
        <v>500</v>
      </c>
    </row>
    <row r="170" spans="6:7" x14ac:dyDescent="0.25">
      <c r="F170" t="s">
        <v>501</v>
      </c>
      <c r="G170" t="s">
        <v>502</v>
      </c>
    </row>
    <row r="171" spans="6:7" x14ac:dyDescent="0.25">
      <c r="F171" t="s">
        <v>503</v>
      </c>
      <c r="G171" t="s">
        <v>504</v>
      </c>
    </row>
    <row r="172" spans="6:7" x14ac:dyDescent="0.25">
      <c r="F172" t="s">
        <v>505</v>
      </c>
      <c r="G172" t="s">
        <v>506</v>
      </c>
    </row>
    <row r="173" spans="6:7" x14ac:dyDescent="0.25">
      <c r="F173" t="s">
        <v>507</v>
      </c>
      <c r="G173" t="s">
        <v>508</v>
      </c>
    </row>
    <row r="174" spans="6:7" x14ac:dyDescent="0.25">
      <c r="F174" t="s">
        <v>509</v>
      </c>
      <c r="G174" t="s">
        <v>510</v>
      </c>
    </row>
    <row r="175" spans="6:7" x14ac:dyDescent="0.25">
      <c r="F175" t="s">
        <v>511</v>
      </c>
      <c r="G175" t="s">
        <v>512</v>
      </c>
    </row>
    <row r="176" spans="6:7" x14ac:dyDescent="0.25">
      <c r="F176" t="s">
        <v>513</v>
      </c>
      <c r="G176" t="s">
        <v>514</v>
      </c>
    </row>
    <row r="177" spans="6:7" x14ac:dyDescent="0.25">
      <c r="F177" t="s">
        <v>515</v>
      </c>
      <c r="G177" t="s">
        <v>516</v>
      </c>
    </row>
    <row r="178" spans="6:7" x14ac:dyDescent="0.25">
      <c r="F178" t="s">
        <v>517</v>
      </c>
      <c r="G178" t="s">
        <v>518</v>
      </c>
    </row>
    <row r="179" spans="6:7" x14ac:dyDescent="0.25">
      <c r="F179" t="s">
        <v>519</v>
      </c>
      <c r="G179" t="s">
        <v>520</v>
      </c>
    </row>
    <row r="180" spans="6:7" x14ac:dyDescent="0.25">
      <c r="F180" t="s">
        <v>521</v>
      </c>
      <c r="G180" t="s">
        <v>522</v>
      </c>
    </row>
    <row r="181" spans="6:7" x14ac:dyDescent="0.25">
      <c r="F181" t="s">
        <v>523</v>
      </c>
      <c r="G181" t="s">
        <v>524</v>
      </c>
    </row>
    <row r="182" spans="6:7" x14ac:dyDescent="0.25">
      <c r="F182" t="s">
        <v>525</v>
      </c>
      <c r="G182" t="s">
        <v>526</v>
      </c>
    </row>
    <row r="183" spans="6:7" x14ac:dyDescent="0.25">
      <c r="F183" t="s">
        <v>527</v>
      </c>
      <c r="G183" t="s">
        <v>528</v>
      </c>
    </row>
    <row r="184" spans="6:7" x14ac:dyDescent="0.25">
      <c r="F184" t="s">
        <v>529</v>
      </c>
      <c r="G184" t="s">
        <v>530</v>
      </c>
    </row>
    <row r="185" spans="6:7" x14ac:dyDescent="0.25">
      <c r="F185" t="s">
        <v>531</v>
      </c>
      <c r="G185" t="s">
        <v>532</v>
      </c>
    </row>
    <row r="186" spans="6:7" x14ac:dyDescent="0.25">
      <c r="F186" t="s">
        <v>533</v>
      </c>
      <c r="G186" t="s">
        <v>534</v>
      </c>
    </row>
    <row r="187" spans="6:7" x14ac:dyDescent="0.25">
      <c r="F187" t="s">
        <v>535</v>
      </c>
      <c r="G187" t="s">
        <v>536</v>
      </c>
    </row>
    <row r="188" spans="6:7" x14ac:dyDescent="0.25">
      <c r="F188" t="s">
        <v>537</v>
      </c>
      <c r="G188" t="s">
        <v>538</v>
      </c>
    </row>
    <row r="189" spans="6:7" x14ac:dyDescent="0.25">
      <c r="F189" t="s">
        <v>539</v>
      </c>
      <c r="G189" t="s">
        <v>540</v>
      </c>
    </row>
    <row r="190" spans="6:7" x14ac:dyDescent="0.25">
      <c r="F190" t="s">
        <v>541</v>
      </c>
      <c r="G190" t="s">
        <v>542</v>
      </c>
    </row>
    <row r="191" spans="6:7" x14ac:dyDescent="0.25">
      <c r="F191" t="s">
        <v>543</v>
      </c>
      <c r="G191" t="s">
        <v>544</v>
      </c>
    </row>
    <row r="192" spans="6:7" x14ac:dyDescent="0.25">
      <c r="F192" t="s">
        <v>545</v>
      </c>
      <c r="G192" t="s">
        <v>546</v>
      </c>
    </row>
    <row r="193" spans="6:7" x14ac:dyDescent="0.25">
      <c r="F193" t="s">
        <v>547</v>
      </c>
      <c r="G193" t="s">
        <v>548</v>
      </c>
    </row>
    <row r="194" spans="6:7" x14ac:dyDescent="0.25">
      <c r="F194" t="s">
        <v>549</v>
      </c>
      <c r="G194" t="s">
        <v>550</v>
      </c>
    </row>
    <row r="195" spans="6:7" x14ac:dyDescent="0.25">
      <c r="F195" t="s">
        <v>551</v>
      </c>
      <c r="G195" t="s">
        <v>552</v>
      </c>
    </row>
    <row r="196" spans="6:7" x14ac:dyDescent="0.25">
      <c r="F196" t="s">
        <v>553</v>
      </c>
      <c r="G196" t="s">
        <v>554</v>
      </c>
    </row>
    <row r="197" spans="6:7" x14ac:dyDescent="0.25">
      <c r="F197" t="s">
        <v>555</v>
      </c>
      <c r="G197" t="s">
        <v>556</v>
      </c>
    </row>
    <row r="198" spans="6:7" x14ac:dyDescent="0.25">
      <c r="F198" t="s">
        <v>557</v>
      </c>
      <c r="G198" t="s">
        <v>558</v>
      </c>
    </row>
    <row r="199" spans="6:7" x14ac:dyDescent="0.25">
      <c r="F199" t="s">
        <v>559</v>
      </c>
      <c r="G199" t="s">
        <v>560</v>
      </c>
    </row>
    <row r="200" spans="6:7" x14ac:dyDescent="0.25">
      <c r="F200" t="s">
        <v>561</v>
      </c>
      <c r="G200" t="s">
        <v>562</v>
      </c>
    </row>
    <row r="201" spans="6:7" x14ac:dyDescent="0.25">
      <c r="F201" t="s">
        <v>563</v>
      </c>
      <c r="G201" t="s">
        <v>564</v>
      </c>
    </row>
    <row r="202" spans="6:7" x14ac:dyDescent="0.25">
      <c r="F202" t="s">
        <v>565</v>
      </c>
      <c r="G202" t="s">
        <v>566</v>
      </c>
    </row>
    <row r="203" spans="6:7" x14ac:dyDescent="0.25">
      <c r="F203" t="s">
        <v>567</v>
      </c>
      <c r="G203" t="s">
        <v>568</v>
      </c>
    </row>
    <row r="204" spans="6:7" x14ac:dyDescent="0.25">
      <c r="F204" t="s">
        <v>569</v>
      </c>
      <c r="G204" t="s">
        <v>570</v>
      </c>
    </row>
    <row r="205" spans="6:7" x14ac:dyDescent="0.25">
      <c r="F205" t="s">
        <v>571</v>
      </c>
      <c r="G205" t="s">
        <v>572</v>
      </c>
    </row>
    <row r="206" spans="6:7" x14ac:dyDescent="0.25">
      <c r="F206" t="s">
        <v>573</v>
      </c>
      <c r="G206" t="s">
        <v>574</v>
      </c>
    </row>
    <row r="207" spans="6:7" x14ac:dyDescent="0.25">
      <c r="F207" t="s">
        <v>575</v>
      </c>
      <c r="G207" t="s">
        <v>576</v>
      </c>
    </row>
    <row r="208" spans="6:7" x14ac:dyDescent="0.25">
      <c r="F208" t="s">
        <v>577</v>
      </c>
      <c r="G208" t="s">
        <v>578</v>
      </c>
    </row>
    <row r="209" spans="6:7" x14ac:dyDescent="0.25">
      <c r="F209" t="s">
        <v>579</v>
      </c>
      <c r="G209" t="s">
        <v>580</v>
      </c>
    </row>
    <row r="210" spans="6:7" x14ac:dyDescent="0.25">
      <c r="F210" t="s">
        <v>581</v>
      </c>
      <c r="G210" t="s">
        <v>582</v>
      </c>
    </row>
    <row r="211" spans="6:7" x14ac:dyDescent="0.25">
      <c r="F211" t="s">
        <v>583</v>
      </c>
      <c r="G211" t="s">
        <v>584</v>
      </c>
    </row>
    <row r="212" spans="6:7" x14ac:dyDescent="0.25">
      <c r="F212" t="s">
        <v>585</v>
      </c>
      <c r="G212" t="s">
        <v>586</v>
      </c>
    </row>
    <row r="213" spans="6:7" x14ac:dyDescent="0.25">
      <c r="F213" t="s">
        <v>587</v>
      </c>
      <c r="G213" t="s">
        <v>588</v>
      </c>
    </row>
    <row r="214" spans="6:7" x14ac:dyDescent="0.25">
      <c r="F214" t="s">
        <v>589</v>
      </c>
      <c r="G214" t="s">
        <v>590</v>
      </c>
    </row>
    <row r="215" spans="6:7" x14ac:dyDescent="0.25">
      <c r="F215" t="s">
        <v>591</v>
      </c>
      <c r="G215" t="s">
        <v>592</v>
      </c>
    </row>
    <row r="216" spans="6:7" x14ac:dyDescent="0.25">
      <c r="F216" t="s">
        <v>593</v>
      </c>
      <c r="G216" t="s">
        <v>594</v>
      </c>
    </row>
    <row r="217" spans="6:7" x14ac:dyDescent="0.25">
      <c r="F217" t="s">
        <v>595</v>
      </c>
      <c r="G217" t="s">
        <v>596</v>
      </c>
    </row>
    <row r="218" spans="6:7" x14ac:dyDescent="0.25">
      <c r="F218" t="s">
        <v>597</v>
      </c>
      <c r="G218" t="s">
        <v>598</v>
      </c>
    </row>
    <row r="219" spans="6:7" x14ac:dyDescent="0.25">
      <c r="F219" t="s">
        <v>599</v>
      </c>
      <c r="G219" t="s">
        <v>600</v>
      </c>
    </row>
    <row r="220" spans="6:7" x14ac:dyDescent="0.25">
      <c r="F220" t="s">
        <v>601</v>
      </c>
      <c r="G220" t="s">
        <v>602</v>
      </c>
    </row>
    <row r="221" spans="6:7" x14ac:dyDescent="0.25">
      <c r="F221" t="s">
        <v>603</v>
      </c>
      <c r="G221" t="s">
        <v>604</v>
      </c>
    </row>
    <row r="222" spans="6:7" x14ac:dyDescent="0.25">
      <c r="F222" t="s">
        <v>605</v>
      </c>
      <c r="G222" t="s">
        <v>606</v>
      </c>
    </row>
    <row r="223" spans="6:7" x14ac:dyDescent="0.25">
      <c r="F223" t="s">
        <v>607</v>
      </c>
      <c r="G223" t="s">
        <v>608</v>
      </c>
    </row>
    <row r="224" spans="6:7" x14ac:dyDescent="0.25">
      <c r="F224" t="s">
        <v>609</v>
      </c>
      <c r="G224" t="s">
        <v>610</v>
      </c>
    </row>
    <row r="225" spans="6:7" x14ac:dyDescent="0.25">
      <c r="F225" t="s">
        <v>611</v>
      </c>
      <c r="G225" t="s">
        <v>612</v>
      </c>
    </row>
    <row r="226" spans="6:7" x14ac:dyDescent="0.25">
      <c r="F226" t="s">
        <v>613</v>
      </c>
      <c r="G226" t="s">
        <v>614</v>
      </c>
    </row>
    <row r="227" spans="6:7" x14ac:dyDescent="0.25">
      <c r="F227" t="s">
        <v>615</v>
      </c>
      <c r="G227" t="s">
        <v>616</v>
      </c>
    </row>
    <row r="228" spans="6:7" x14ac:dyDescent="0.25">
      <c r="F228" t="s">
        <v>617</v>
      </c>
      <c r="G228" t="s">
        <v>618</v>
      </c>
    </row>
    <row r="229" spans="6:7" x14ac:dyDescent="0.25">
      <c r="F229" t="s">
        <v>619</v>
      </c>
      <c r="G229" t="s">
        <v>620</v>
      </c>
    </row>
    <row r="230" spans="6:7" x14ac:dyDescent="0.25">
      <c r="F230" t="s">
        <v>621</v>
      </c>
      <c r="G230" t="s">
        <v>622</v>
      </c>
    </row>
    <row r="231" spans="6:7" x14ac:dyDescent="0.25">
      <c r="F231" t="s">
        <v>623</v>
      </c>
      <c r="G231" t="s">
        <v>624</v>
      </c>
    </row>
    <row r="232" spans="6:7" x14ac:dyDescent="0.25">
      <c r="F232" t="s">
        <v>625</v>
      </c>
      <c r="G232" t="s">
        <v>626</v>
      </c>
    </row>
    <row r="233" spans="6:7" x14ac:dyDescent="0.25">
      <c r="F233" t="s">
        <v>627</v>
      </c>
      <c r="G233" t="s">
        <v>628</v>
      </c>
    </row>
    <row r="234" spans="6:7" x14ac:dyDescent="0.25">
      <c r="F234" t="s">
        <v>629</v>
      </c>
      <c r="G234" t="s">
        <v>630</v>
      </c>
    </row>
    <row r="235" spans="6:7" x14ac:dyDescent="0.25">
      <c r="F235" t="s">
        <v>631</v>
      </c>
      <c r="G235" t="s">
        <v>632</v>
      </c>
    </row>
    <row r="236" spans="6:7" x14ac:dyDescent="0.25">
      <c r="F236" t="s">
        <v>633</v>
      </c>
      <c r="G236" t="s">
        <v>634</v>
      </c>
    </row>
    <row r="237" spans="6:7" x14ac:dyDescent="0.25">
      <c r="F237" t="s">
        <v>635</v>
      </c>
      <c r="G237" t="s">
        <v>636</v>
      </c>
    </row>
    <row r="238" spans="6:7" x14ac:dyDescent="0.25">
      <c r="F238" t="s">
        <v>637</v>
      </c>
      <c r="G238" t="s">
        <v>638</v>
      </c>
    </row>
    <row r="239" spans="6:7" x14ac:dyDescent="0.25">
      <c r="F239" t="s">
        <v>639</v>
      </c>
      <c r="G239" t="s">
        <v>640</v>
      </c>
    </row>
    <row r="240" spans="6:7" x14ac:dyDescent="0.25">
      <c r="F240" t="s">
        <v>641</v>
      </c>
      <c r="G240" t="s">
        <v>642</v>
      </c>
    </row>
    <row r="241" spans="6:7" x14ac:dyDescent="0.25">
      <c r="F241" t="s">
        <v>643</v>
      </c>
      <c r="G241" t="s">
        <v>644</v>
      </c>
    </row>
    <row r="242" spans="6:7" x14ac:dyDescent="0.25">
      <c r="F242" t="s">
        <v>645</v>
      </c>
      <c r="G242" t="s">
        <v>646</v>
      </c>
    </row>
    <row r="243" spans="6:7" x14ac:dyDescent="0.25">
      <c r="F243" t="s">
        <v>647</v>
      </c>
      <c r="G243" t="s">
        <v>648</v>
      </c>
    </row>
    <row r="244" spans="6:7" x14ac:dyDescent="0.25">
      <c r="F244" t="s">
        <v>649</v>
      </c>
      <c r="G244" t="s">
        <v>650</v>
      </c>
    </row>
    <row r="245" spans="6:7" x14ac:dyDescent="0.25">
      <c r="F245" t="s">
        <v>651</v>
      </c>
      <c r="G245" t="s">
        <v>652</v>
      </c>
    </row>
    <row r="246" spans="6:7" x14ac:dyDescent="0.25">
      <c r="F246" t="s">
        <v>653</v>
      </c>
      <c r="G246" t="s">
        <v>654</v>
      </c>
    </row>
    <row r="247" spans="6:7" x14ac:dyDescent="0.25">
      <c r="F247" t="s">
        <v>655</v>
      </c>
      <c r="G247" t="s">
        <v>656</v>
      </c>
    </row>
    <row r="248" spans="6:7" x14ac:dyDescent="0.25">
      <c r="F248" t="s">
        <v>657</v>
      </c>
      <c r="G248" t="s">
        <v>658</v>
      </c>
    </row>
    <row r="249" spans="6:7" x14ac:dyDescent="0.25">
      <c r="F249" t="s">
        <v>659</v>
      </c>
      <c r="G249" t="s">
        <v>660</v>
      </c>
    </row>
    <row r="250" spans="6:7" x14ac:dyDescent="0.25">
      <c r="F250" t="s">
        <v>661</v>
      </c>
      <c r="G250" t="s">
        <v>662</v>
      </c>
    </row>
    <row r="251" spans="6:7" x14ac:dyDescent="0.25">
      <c r="F251" t="s">
        <v>663</v>
      </c>
      <c r="G251" t="s">
        <v>664</v>
      </c>
    </row>
    <row r="252" spans="6:7" x14ac:dyDescent="0.25">
      <c r="F252" t="s">
        <v>665</v>
      </c>
      <c r="G252" t="s">
        <v>666</v>
      </c>
    </row>
    <row r="253" spans="6:7" x14ac:dyDescent="0.25">
      <c r="F253" t="s">
        <v>667</v>
      </c>
      <c r="G253" t="s">
        <v>668</v>
      </c>
    </row>
    <row r="254" spans="6:7" x14ac:dyDescent="0.25">
      <c r="F254" t="s">
        <v>669</v>
      </c>
      <c r="G254" t="s">
        <v>670</v>
      </c>
    </row>
    <row r="255" spans="6:7" x14ac:dyDescent="0.25">
      <c r="F255" t="s">
        <v>671</v>
      </c>
      <c r="G255" t="s">
        <v>672</v>
      </c>
    </row>
    <row r="256" spans="6:7" x14ac:dyDescent="0.25">
      <c r="F256" t="s">
        <v>673</v>
      </c>
      <c r="G256" t="s">
        <v>674</v>
      </c>
    </row>
    <row r="257" spans="6:7" x14ac:dyDescent="0.25">
      <c r="F257" t="s">
        <v>675</v>
      </c>
      <c r="G257" t="s">
        <v>676</v>
      </c>
    </row>
    <row r="258" spans="6:7" x14ac:dyDescent="0.25">
      <c r="F258" t="s">
        <v>677</v>
      </c>
      <c r="G258" t="s">
        <v>678</v>
      </c>
    </row>
    <row r="259" spans="6:7" x14ac:dyDescent="0.25">
      <c r="F259" t="s">
        <v>679</v>
      </c>
      <c r="G259" t="s">
        <v>680</v>
      </c>
    </row>
    <row r="260" spans="6:7" x14ac:dyDescent="0.25">
      <c r="F260" t="s">
        <v>681</v>
      </c>
      <c r="G260" t="s">
        <v>682</v>
      </c>
    </row>
    <row r="261" spans="6:7" x14ac:dyDescent="0.25">
      <c r="F261" t="s">
        <v>683</v>
      </c>
      <c r="G261" t="s">
        <v>684</v>
      </c>
    </row>
    <row r="262" spans="6:7" x14ac:dyDescent="0.25">
      <c r="F262" t="s">
        <v>685</v>
      </c>
      <c r="G262" t="s">
        <v>686</v>
      </c>
    </row>
    <row r="263" spans="6:7" x14ac:dyDescent="0.25">
      <c r="F263" t="s">
        <v>687</v>
      </c>
      <c r="G263" t="s">
        <v>688</v>
      </c>
    </row>
    <row r="264" spans="6:7" x14ac:dyDescent="0.25">
      <c r="F264" t="s">
        <v>689</v>
      </c>
      <c r="G264" t="s">
        <v>690</v>
      </c>
    </row>
    <row r="265" spans="6:7" x14ac:dyDescent="0.25">
      <c r="F265" t="s">
        <v>691</v>
      </c>
      <c r="G265" t="s">
        <v>692</v>
      </c>
    </row>
    <row r="266" spans="6:7" x14ac:dyDescent="0.25">
      <c r="F266" t="s">
        <v>693</v>
      </c>
      <c r="G266" t="s">
        <v>694</v>
      </c>
    </row>
    <row r="267" spans="6:7" x14ac:dyDescent="0.25">
      <c r="F267" t="s">
        <v>695</v>
      </c>
      <c r="G267" t="s">
        <v>696</v>
      </c>
    </row>
    <row r="268" spans="6:7" x14ac:dyDescent="0.25">
      <c r="F268" t="s">
        <v>697</v>
      </c>
      <c r="G268" t="s">
        <v>698</v>
      </c>
    </row>
    <row r="269" spans="6:7" x14ac:dyDescent="0.25">
      <c r="F269" t="s">
        <v>699</v>
      </c>
      <c r="G269" t="s">
        <v>700</v>
      </c>
    </row>
    <row r="270" spans="6:7" x14ac:dyDescent="0.25">
      <c r="F270" t="s">
        <v>701</v>
      </c>
      <c r="G270" t="s">
        <v>702</v>
      </c>
    </row>
    <row r="271" spans="6:7" x14ac:dyDescent="0.25">
      <c r="F271" t="s">
        <v>703</v>
      </c>
      <c r="G271" t="s">
        <v>704</v>
      </c>
    </row>
    <row r="272" spans="6:7" x14ac:dyDescent="0.25">
      <c r="F272" t="s">
        <v>705</v>
      </c>
      <c r="G272" t="s">
        <v>706</v>
      </c>
    </row>
    <row r="273" spans="6:7" x14ac:dyDescent="0.25">
      <c r="F273" t="s">
        <v>707</v>
      </c>
      <c r="G273" t="s">
        <v>708</v>
      </c>
    </row>
    <row r="274" spans="6:7" x14ac:dyDescent="0.25">
      <c r="F274" t="s">
        <v>709</v>
      </c>
      <c r="G274" t="s">
        <v>710</v>
      </c>
    </row>
    <row r="275" spans="6:7" x14ac:dyDescent="0.25">
      <c r="F275" t="s">
        <v>711</v>
      </c>
      <c r="G275" t="s">
        <v>712</v>
      </c>
    </row>
    <row r="276" spans="6:7" x14ac:dyDescent="0.25">
      <c r="F276" t="s">
        <v>713</v>
      </c>
      <c r="G276" t="s">
        <v>714</v>
      </c>
    </row>
    <row r="277" spans="6:7" x14ac:dyDescent="0.25">
      <c r="F277" t="s">
        <v>715</v>
      </c>
      <c r="G277" t="s">
        <v>716</v>
      </c>
    </row>
    <row r="278" spans="6:7" x14ac:dyDescent="0.25">
      <c r="F278" t="s">
        <v>717</v>
      </c>
      <c r="G278" t="s">
        <v>718</v>
      </c>
    </row>
    <row r="279" spans="6:7" x14ac:dyDescent="0.25">
      <c r="F279" t="s">
        <v>719</v>
      </c>
      <c r="G279" t="s">
        <v>720</v>
      </c>
    </row>
    <row r="280" spans="6:7" x14ac:dyDescent="0.25">
      <c r="F280" t="s">
        <v>721</v>
      </c>
      <c r="G280" t="s">
        <v>722</v>
      </c>
    </row>
    <row r="281" spans="6:7" x14ac:dyDescent="0.25">
      <c r="F281" t="s">
        <v>723</v>
      </c>
      <c r="G281" t="s">
        <v>724</v>
      </c>
    </row>
    <row r="282" spans="6:7" x14ac:dyDescent="0.25">
      <c r="F282" t="s">
        <v>725</v>
      </c>
      <c r="G282" t="s">
        <v>726</v>
      </c>
    </row>
    <row r="283" spans="6:7" x14ac:dyDescent="0.25">
      <c r="F283" t="s">
        <v>727</v>
      </c>
      <c r="G283" t="s">
        <v>728</v>
      </c>
    </row>
    <row r="284" spans="6:7" x14ac:dyDescent="0.25">
      <c r="F284" t="s">
        <v>729</v>
      </c>
      <c r="G284" t="s">
        <v>730</v>
      </c>
    </row>
    <row r="285" spans="6:7" x14ac:dyDescent="0.25">
      <c r="F285" t="s">
        <v>731</v>
      </c>
      <c r="G285" t="s">
        <v>732</v>
      </c>
    </row>
    <row r="286" spans="6:7" x14ac:dyDescent="0.25">
      <c r="F286" t="s">
        <v>733</v>
      </c>
      <c r="G286" t="s">
        <v>734</v>
      </c>
    </row>
    <row r="287" spans="6:7" x14ac:dyDescent="0.25">
      <c r="F287" t="s">
        <v>735</v>
      </c>
      <c r="G287" t="s">
        <v>736</v>
      </c>
    </row>
    <row r="288" spans="6:7" x14ac:dyDescent="0.25">
      <c r="F288" t="s">
        <v>737</v>
      </c>
      <c r="G288" t="s">
        <v>738</v>
      </c>
    </row>
    <row r="289" spans="6:7" x14ac:dyDescent="0.25">
      <c r="F289" t="s">
        <v>739</v>
      </c>
      <c r="G289" t="s">
        <v>740</v>
      </c>
    </row>
    <row r="290" spans="6:7" x14ac:dyDescent="0.25">
      <c r="F290" t="s">
        <v>741</v>
      </c>
      <c r="G290" t="s">
        <v>742</v>
      </c>
    </row>
    <row r="291" spans="6:7" x14ac:dyDescent="0.25">
      <c r="F291" t="s">
        <v>743</v>
      </c>
      <c r="G291" t="s">
        <v>744</v>
      </c>
    </row>
    <row r="292" spans="6:7" x14ac:dyDescent="0.25">
      <c r="F292" t="s">
        <v>745</v>
      </c>
      <c r="G292" t="s">
        <v>746</v>
      </c>
    </row>
    <row r="293" spans="6:7" x14ac:dyDescent="0.25">
      <c r="F293" t="s">
        <v>747</v>
      </c>
      <c r="G293" t="s">
        <v>748</v>
      </c>
    </row>
    <row r="294" spans="6:7" x14ac:dyDescent="0.25">
      <c r="F294" t="s">
        <v>749</v>
      </c>
      <c r="G294" t="s">
        <v>750</v>
      </c>
    </row>
    <row r="295" spans="6:7" x14ac:dyDescent="0.25">
      <c r="F295" t="s">
        <v>751</v>
      </c>
      <c r="G295" t="s">
        <v>752</v>
      </c>
    </row>
    <row r="296" spans="6:7" x14ac:dyDescent="0.25">
      <c r="F296" t="s">
        <v>753</v>
      </c>
      <c r="G296" t="s">
        <v>754</v>
      </c>
    </row>
    <row r="297" spans="6:7" x14ac:dyDescent="0.25">
      <c r="F297" t="s">
        <v>755</v>
      </c>
      <c r="G297" t="s">
        <v>756</v>
      </c>
    </row>
    <row r="298" spans="6:7" x14ac:dyDescent="0.25">
      <c r="F298" t="s">
        <v>757</v>
      </c>
      <c r="G298" t="s">
        <v>758</v>
      </c>
    </row>
    <row r="299" spans="6:7" x14ac:dyDescent="0.25">
      <c r="F299" t="s">
        <v>759</v>
      </c>
      <c r="G299" t="s">
        <v>760</v>
      </c>
    </row>
    <row r="300" spans="6:7" x14ac:dyDescent="0.25">
      <c r="F300" t="s">
        <v>761</v>
      </c>
      <c r="G300" t="s">
        <v>762</v>
      </c>
    </row>
    <row r="301" spans="6:7" x14ac:dyDescent="0.25">
      <c r="F301" t="s">
        <v>763</v>
      </c>
      <c r="G301" t="s">
        <v>764</v>
      </c>
    </row>
    <row r="302" spans="6:7" x14ac:dyDescent="0.25">
      <c r="F302" t="s">
        <v>765</v>
      </c>
      <c r="G302" t="s">
        <v>766</v>
      </c>
    </row>
    <row r="303" spans="6:7" x14ac:dyDescent="0.25">
      <c r="F303" t="s">
        <v>767</v>
      </c>
      <c r="G303" t="s">
        <v>768</v>
      </c>
    </row>
    <row r="304" spans="6:7" x14ac:dyDescent="0.25">
      <c r="F304" t="s">
        <v>769</v>
      </c>
      <c r="G304" t="s">
        <v>770</v>
      </c>
    </row>
    <row r="305" spans="6:7" x14ac:dyDescent="0.25">
      <c r="F305" t="s">
        <v>771</v>
      </c>
      <c r="G305" t="s">
        <v>772</v>
      </c>
    </row>
    <row r="306" spans="6:7" x14ac:dyDescent="0.25">
      <c r="F306" t="s">
        <v>773</v>
      </c>
      <c r="G306" t="s">
        <v>774</v>
      </c>
    </row>
    <row r="307" spans="6:7" x14ac:dyDescent="0.25">
      <c r="F307" t="s">
        <v>775</v>
      </c>
      <c r="G307" t="s">
        <v>776</v>
      </c>
    </row>
    <row r="308" spans="6:7" x14ac:dyDescent="0.25">
      <c r="F308" t="s">
        <v>777</v>
      </c>
      <c r="G308" t="s">
        <v>778</v>
      </c>
    </row>
    <row r="309" spans="6:7" x14ac:dyDescent="0.25">
      <c r="F309" t="s">
        <v>779</v>
      </c>
      <c r="G309" t="s">
        <v>780</v>
      </c>
    </row>
    <row r="310" spans="6:7" x14ac:dyDescent="0.25">
      <c r="F310" t="s">
        <v>781</v>
      </c>
      <c r="G310" t="s">
        <v>782</v>
      </c>
    </row>
    <row r="311" spans="6:7" x14ac:dyDescent="0.25">
      <c r="F311" t="s">
        <v>783</v>
      </c>
      <c r="G311" t="s">
        <v>784</v>
      </c>
    </row>
    <row r="312" spans="6:7" x14ac:dyDescent="0.25">
      <c r="F312" t="s">
        <v>785</v>
      </c>
      <c r="G312" t="s">
        <v>786</v>
      </c>
    </row>
    <row r="313" spans="6:7" x14ac:dyDescent="0.25">
      <c r="F313" t="s">
        <v>787</v>
      </c>
      <c r="G313" t="s">
        <v>788</v>
      </c>
    </row>
    <row r="314" spans="6:7" x14ac:dyDescent="0.25">
      <c r="F314" t="s">
        <v>789</v>
      </c>
      <c r="G314" t="s">
        <v>790</v>
      </c>
    </row>
    <row r="315" spans="6:7" x14ac:dyDescent="0.25">
      <c r="F315" t="s">
        <v>791</v>
      </c>
      <c r="G315" t="s">
        <v>792</v>
      </c>
    </row>
    <row r="316" spans="6:7" x14ac:dyDescent="0.25">
      <c r="F316" t="s">
        <v>793</v>
      </c>
      <c r="G316" t="s">
        <v>794</v>
      </c>
    </row>
    <row r="317" spans="6:7" x14ac:dyDescent="0.25">
      <c r="F317" t="s">
        <v>795</v>
      </c>
      <c r="G317" t="s">
        <v>796</v>
      </c>
    </row>
    <row r="318" spans="6:7" x14ac:dyDescent="0.25">
      <c r="F318" t="s">
        <v>797</v>
      </c>
      <c r="G318" t="s">
        <v>798</v>
      </c>
    </row>
    <row r="319" spans="6:7" x14ac:dyDescent="0.25">
      <c r="F319" t="s">
        <v>799</v>
      </c>
      <c r="G319" t="s">
        <v>800</v>
      </c>
    </row>
    <row r="320" spans="6:7" x14ac:dyDescent="0.25">
      <c r="F320" t="s">
        <v>801</v>
      </c>
      <c r="G320" t="s">
        <v>802</v>
      </c>
    </row>
    <row r="321" spans="6:7" x14ac:dyDescent="0.25">
      <c r="F321" t="s">
        <v>803</v>
      </c>
      <c r="G321" t="s">
        <v>804</v>
      </c>
    </row>
    <row r="322" spans="6:7" x14ac:dyDescent="0.25">
      <c r="F322" t="s">
        <v>805</v>
      </c>
      <c r="G322" t="s">
        <v>806</v>
      </c>
    </row>
    <row r="323" spans="6:7" x14ac:dyDescent="0.25">
      <c r="F323" t="s">
        <v>807</v>
      </c>
      <c r="G323" t="s">
        <v>808</v>
      </c>
    </row>
    <row r="324" spans="6:7" x14ac:dyDescent="0.25">
      <c r="F324" t="s">
        <v>809</v>
      </c>
      <c r="G324" t="s">
        <v>810</v>
      </c>
    </row>
    <row r="325" spans="6:7" x14ac:dyDescent="0.25">
      <c r="F325" t="s">
        <v>811</v>
      </c>
      <c r="G325" t="s">
        <v>812</v>
      </c>
    </row>
    <row r="326" spans="6:7" x14ac:dyDescent="0.25">
      <c r="F326" t="s">
        <v>813</v>
      </c>
      <c r="G326" t="s">
        <v>814</v>
      </c>
    </row>
    <row r="327" spans="6:7" x14ac:dyDescent="0.25">
      <c r="F327" t="s">
        <v>815</v>
      </c>
      <c r="G327" t="s">
        <v>816</v>
      </c>
    </row>
    <row r="328" spans="6:7" x14ac:dyDescent="0.25">
      <c r="F328" t="s">
        <v>817</v>
      </c>
      <c r="G328" t="s">
        <v>818</v>
      </c>
    </row>
    <row r="329" spans="6:7" x14ac:dyDescent="0.25">
      <c r="F329" t="s">
        <v>819</v>
      </c>
      <c r="G329" t="s">
        <v>820</v>
      </c>
    </row>
    <row r="330" spans="6:7" x14ac:dyDescent="0.25">
      <c r="F330" t="s">
        <v>821</v>
      </c>
      <c r="G330" t="s">
        <v>822</v>
      </c>
    </row>
    <row r="331" spans="6:7" x14ac:dyDescent="0.25">
      <c r="F331" t="s">
        <v>823</v>
      </c>
      <c r="G331" t="s">
        <v>824</v>
      </c>
    </row>
    <row r="332" spans="6:7" x14ac:dyDescent="0.25">
      <c r="F332" t="s">
        <v>825</v>
      </c>
      <c r="G332" t="s">
        <v>826</v>
      </c>
    </row>
    <row r="333" spans="6:7" x14ac:dyDescent="0.25">
      <c r="F333" t="s">
        <v>827</v>
      </c>
      <c r="G333" t="s">
        <v>828</v>
      </c>
    </row>
    <row r="334" spans="6:7" x14ac:dyDescent="0.25">
      <c r="F334" t="s">
        <v>829</v>
      </c>
      <c r="G334" t="s">
        <v>830</v>
      </c>
    </row>
    <row r="335" spans="6:7" x14ac:dyDescent="0.25">
      <c r="F335" t="s">
        <v>831</v>
      </c>
      <c r="G335" t="s">
        <v>832</v>
      </c>
    </row>
    <row r="336" spans="6:7" x14ac:dyDescent="0.25">
      <c r="F336" t="s">
        <v>833</v>
      </c>
      <c r="G336" t="s">
        <v>834</v>
      </c>
    </row>
    <row r="337" spans="6:7" x14ac:dyDescent="0.25">
      <c r="F337" t="s">
        <v>835</v>
      </c>
      <c r="G337" t="s">
        <v>836</v>
      </c>
    </row>
    <row r="338" spans="6:7" x14ac:dyDescent="0.25">
      <c r="F338" t="s">
        <v>837</v>
      </c>
      <c r="G338" t="s">
        <v>838</v>
      </c>
    </row>
    <row r="339" spans="6:7" x14ac:dyDescent="0.25">
      <c r="F339" t="s">
        <v>839</v>
      </c>
      <c r="G339" t="s">
        <v>840</v>
      </c>
    </row>
    <row r="340" spans="6:7" x14ac:dyDescent="0.25">
      <c r="F340" t="s">
        <v>841</v>
      </c>
      <c r="G340" t="s">
        <v>842</v>
      </c>
    </row>
    <row r="341" spans="6:7" x14ac:dyDescent="0.25">
      <c r="F341" t="s">
        <v>843</v>
      </c>
      <c r="G341" t="s">
        <v>844</v>
      </c>
    </row>
    <row r="342" spans="6:7" x14ac:dyDescent="0.25">
      <c r="F342" t="s">
        <v>845</v>
      </c>
      <c r="G342" t="s">
        <v>846</v>
      </c>
    </row>
    <row r="343" spans="6:7" x14ac:dyDescent="0.25">
      <c r="F343" t="s">
        <v>847</v>
      </c>
      <c r="G343" t="s">
        <v>848</v>
      </c>
    </row>
    <row r="344" spans="6:7" x14ac:dyDescent="0.25">
      <c r="F344" t="s">
        <v>849</v>
      </c>
      <c r="G344" t="s">
        <v>850</v>
      </c>
    </row>
    <row r="345" spans="6:7" x14ac:dyDescent="0.25">
      <c r="F345" t="s">
        <v>851</v>
      </c>
      <c r="G345" t="s">
        <v>852</v>
      </c>
    </row>
    <row r="346" spans="6:7" x14ac:dyDescent="0.25">
      <c r="F346" t="s">
        <v>853</v>
      </c>
      <c r="G346" t="s">
        <v>854</v>
      </c>
    </row>
    <row r="347" spans="6:7" x14ac:dyDescent="0.25">
      <c r="F347" t="s">
        <v>855</v>
      </c>
      <c r="G347" t="s">
        <v>856</v>
      </c>
    </row>
    <row r="348" spans="6:7" x14ac:dyDescent="0.25">
      <c r="F348" t="s">
        <v>857</v>
      </c>
      <c r="G348" t="s">
        <v>858</v>
      </c>
    </row>
    <row r="349" spans="6:7" x14ac:dyDescent="0.25">
      <c r="F349" t="s">
        <v>859</v>
      </c>
      <c r="G349" t="s">
        <v>860</v>
      </c>
    </row>
    <row r="350" spans="6:7" x14ac:dyDescent="0.25">
      <c r="F350" t="s">
        <v>861</v>
      </c>
      <c r="G350" t="s">
        <v>862</v>
      </c>
    </row>
    <row r="351" spans="6:7" x14ac:dyDescent="0.25">
      <c r="F351" t="s">
        <v>863</v>
      </c>
      <c r="G351" t="s">
        <v>864</v>
      </c>
    </row>
    <row r="352" spans="6:7" x14ac:dyDescent="0.25">
      <c r="F352" t="s">
        <v>865</v>
      </c>
      <c r="G352" t="s">
        <v>866</v>
      </c>
    </row>
    <row r="353" spans="6:7" x14ac:dyDescent="0.25">
      <c r="F353" t="s">
        <v>867</v>
      </c>
      <c r="G353" t="s">
        <v>868</v>
      </c>
    </row>
    <row r="354" spans="6:7" x14ac:dyDescent="0.25">
      <c r="F354" t="s">
        <v>869</v>
      </c>
      <c r="G354" t="s">
        <v>870</v>
      </c>
    </row>
    <row r="355" spans="6:7" x14ac:dyDescent="0.25">
      <c r="F355" t="s">
        <v>871</v>
      </c>
      <c r="G355" t="s">
        <v>872</v>
      </c>
    </row>
    <row r="356" spans="6:7" x14ac:dyDescent="0.25">
      <c r="F356" t="s">
        <v>873</v>
      </c>
      <c r="G356" t="s">
        <v>874</v>
      </c>
    </row>
    <row r="357" spans="6:7" x14ac:dyDescent="0.25">
      <c r="F357" t="s">
        <v>875</v>
      </c>
      <c r="G357" t="s">
        <v>876</v>
      </c>
    </row>
    <row r="358" spans="6:7" x14ac:dyDescent="0.25">
      <c r="F358" t="s">
        <v>877</v>
      </c>
      <c r="G358" t="s">
        <v>878</v>
      </c>
    </row>
    <row r="359" spans="6:7" x14ac:dyDescent="0.25">
      <c r="F359" t="s">
        <v>879</v>
      </c>
      <c r="G359" t="s">
        <v>880</v>
      </c>
    </row>
    <row r="360" spans="6:7" x14ac:dyDescent="0.25">
      <c r="F360" t="s">
        <v>881</v>
      </c>
      <c r="G360" t="s">
        <v>882</v>
      </c>
    </row>
    <row r="361" spans="6:7" x14ac:dyDescent="0.25">
      <c r="F361" t="s">
        <v>883</v>
      </c>
      <c r="G361" t="s">
        <v>884</v>
      </c>
    </row>
    <row r="362" spans="6:7" x14ac:dyDescent="0.25">
      <c r="F362" t="s">
        <v>885</v>
      </c>
      <c r="G362" t="s">
        <v>886</v>
      </c>
    </row>
    <row r="363" spans="6:7" x14ac:dyDescent="0.25">
      <c r="F363" t="s">
        <v>887</v>
      </c>
      <c r="G363" t="s">
        <v>888</v>
      </c>
    </row>
    <row r="364" spans="6:7" x14ac:dyDescent="0.25">
      <c r="F364" t="s">
        <v>889</v>
      </c>
      <c r="G364" t="s">
        <v>890</v>
      </c>
    </row>
    <row r="365" spans="6:7" x14ac:dyDescent="0.25">
      <c r="F365" t="s">
        <v>891</v>
      </c>
      <c r="G365" t="s">
        <v>892</v>
      </c>
    </row>
    <row r="366" spans="6:7" x14ac:dyDescent="0.25">
      <c r="F366" t="s">
        <v>893</v>
      </c>
      <c r="G366" t="s">
        <v>894</v>
      </c>
    </row>
    <row r="367" spans="6:7" x14ac:dyDescent="0.25">
      <c r="F367" t="s">
        <v>895</v>
      </c>
      <c r="G367" t="s">
        <v>896</v>
      </c>
    </row>
    <row r="368" spans="6:7" x14ac:dyDescent="0.25">
      <c r="F368" t="s">
        <v>897</v>
      </c>
      <c r="G368" t="s">
        <v>898</v>
      </c>
    </row>
    <row r="369" spans="6:7" x14ac:dyDescent="0.25">
      <c r="F369" t="s">
        <v>899</v>
      </c>
      <c r="G369" t="s">
        <v>900</v>
      </c>
    </row>
    <row r="370" spans="6:7" x14ac:dyDescent="0.25">
      <c r="F370" t="s">
        <v>901</v>
      </c>
      <c r="G370" t="s">
        <v>902</v>
      </c>
    </row>
    <row r="371" spans="6:7" x14ac:dyDescent="0.25">
      <c r="F371" t="s">
        <v>903</v>
      </c>
      <c r="G371" t="s">
        <v>904</v>
      </c>
    </row>
    <row r="372" spans="6:7" x14ac:dyDescent="0.25">
      <c r="F372" t="s">
        <v>905</v>
      </c>
      <c r="G372" t="s">
        <v>906</v>
      </c>
    </row>
    <row r="373" spans="6:7" x14ac:dyDescent="0.25">
      <c r="F373" t="s">
        <v>907</v>
      </c>
      <c r="G373" t="s">
        <v>908</v>
      </c>
    </row>
    <row r="374" spans="6:7" x14ac:dyDescent="0.25">
      <c r="F374" t="s">
        <v>909</v>
      </c>
      <c r="G374" t="s">
        <v>910</v>
      </c>
    </row>
    <row r="375" spans="6:7" x14ac:dyDescent="0.25">
      <c r="F375" t="s">
        <v>911</v>
      </c>
      <c r="G375" t="s">
        <v>912</v>
      </c>
    </row>
    <row r="376" spans="6:7" x14ac:dyDescent="0.25">
      <c r="F376" t="s">
        <v>913</v>
      </c>
      <c r="G376" t="s">
        <v>914</v>
      </c>
    </row>
    <row r="377" spans="6:7" x14ac:dyDescent="0.25">
      <c r="F377" t="s">
        <v>915</v>
      </c>
      <c r="G377" t="s">
        <v>916</v>
      </c>
    </row>
    <row r="378" spans="6:7" x14ac:dyDescent="0.25">
      <c r="F378" t="s">
        <v>917</v>
      </c>
      <c r="G378" t="s">
        <v>918</v>
      </c>
    </row>
    <row r="379" spans="6:7" x14ac:dyDescent="0.25">
      <c r="F379" t="s">
        <v>919</v>
      </c>
      <c r="G379" t="s">
        <v>920</v>
      </c>
    </row>
    <row r="380" spans="6:7" x14ac:dyDescent="0.25">
      <c r="F380" t="s">
        <v>921</v>
      </c>
      <c r="G380" t="s">
        <v>922</v>
      </c>
    </row>
    <row r="381" spans="6:7" x14ac:dyDescent="0.25">
      <c r="F381" t="s">
        <v>923</v>
      </c>
      <c r="G381" t="s">
        <v>924</v>
      </c>
    </row>
    <row r="382" spans="6:7" x14ac:dyDescent="0.25">
      <c r="F382" t="s">
        <v>925</v>
      </c>
      <c r="G382" t="s">
        <v>926</v>
      </c>
    </row>
    <row r="383" spans="6:7" x14ac:dyDescent="0.25">
      <c r="F383" t="s">
        <v>927</v>
      </c>
      <c r="G383" t="s">
        <v>928</v>
      </c>
    </row>
    <row r="384" spans="6:7" x14ac:dyDescent="0.25">
      <c r="F384" t="s">
        <v>929</v>
      </c>
      <c r="G384" t="s">
        <v>930</v>
      </c>
    </row>
    <row r="385" spans="6:7" x14ac:dyDescent="0.25">
      <c r="F385" t="s">
        <v>931</v>
      </c>
      <c r="G385" t="s">
        <v>932</v>
      </c>
    </row>
    <row r="386" spans="6:7" x14ac:dyDescent="0.25">
      <c r="F386" t="s">
        <v>933</v>
      </c>
      <c r="G386" t="s">
        <v>934</v>
      </c>
    </row>
    <row r="387" spans="6:7" x14ac:dyDescent="0.25">
      <c r="F387" t="s">
        <v>935</v>
      </c>
      <c r="G387" t="s">
        <v>936</v>
      </c>
    </row>
    <row r="388" spans="6:7" x14ac:dyDescent="0.25">
      <c r="F388" t="s">
        <v>937</v>
      </c>
      <c r="G388" t="s">
        <v>938</v>
      </c>
    </row>
    <row r="389" spans="6:7" x14ac:dyDescent="0.25">
      <c r="F389" t="s">
        <v>939</v>
      </c>
      <c r="G389" t="s">
        <v>940</v>
      </c>
    </row>
    <row r="390" spans="6:7" x14ac:dyDescent="0.25">
      <c r="F390" t="s">
        <v>941</v>
      </c>
      <c r="G390" t="s">
        <v>942</v>
      </c>
    </row>
    <row r="391" spans="6:7" x14ac:dyDescent="0.25">
      <c r="F391" t="s">
        <v>943</v>
      </c>
      <c r="G391" t="s">
        <v>944</v>
      </c>
    </row>
    <row r="392" spans="6:7" x14ac:dyDescent="0.25">
      <c r="F392" t="s">
        <v>945</v>
      </c>
      <c r="G392" t="s">
        <v>946</v>
      </c>
    </row>
    <row r="393" spans="6:7" x14ac:dyDescent="0.25">
      <c r="F393" t="s">
        <v>947</v>
      </c>
      <c r="G393" t="s">
        <v>948</v>
      </c>
    </row>
    <row r="394" spans="6:7" x14ac:dyDescent="0.25">
      <c r="F394" t="s">
        <v>949</v>
      </c>
      <c r="G394" t="s">
        <v>950</v>
      </c>
    </row>
    <row r="395" spans="6:7" x14ac:dyDescent="0.25">
      <c r="F395" t="s">
        <v>951</v>
      </c>
      <c r="G395" t="s">
        <v>952</v>
      </c>
    </row>
    <row r="396" spans="6:7" x14ac:dyDescent="0.25">
      <c r="F396" t="s">
        <v>953</v>
      </c>
      <c r="G396" t="s">
        <v>954</v>
      </c>
    </row>
    <row r="397" spans="6:7" x14ac:dyDescent="0.25">
      <c r="F397" t="s">
        <v>955</v>
      </c>
      <c r="G397" t="s">
        <v>956</v>
      </c>
    </row>
    <row r="398" spans="6:7" x14ac:dyDescent="0.25">
      <c r="F398" t="s">
        <v>957</v>
      </c>
      <c r="G398" t="s">
        <v>958</v>
      </c>
    </row>
    <row r="399" spans="6:7" x14ac:dyDescent="0.25">
      <c r="F399" t="s">
        <v>959</v>
      </c>
      <c r="G399" t="s">
        <v>960</v>
      </c>
    </row>
    <row r="400" spans="6:7" x14ac:dyDescent="0.25">
      <c r="F400" t="s">
        <v>961</v>
      </c>
      <c r="G400" t="s">
        <v>962</v>
      </c>
    </row>
    <row r="401" spans="6:7" x14ac:dyDescent="0.25">
      <c r="F401" t="s">
        <v>963</v>
      </c>
      <c r="G401" t="s">
        <v>964</v>
      </c>
    </row>
    <row r="402" spans="6:7" x14ac:dyDescent="0.25">
      <c r="F402" t="s">
        <v>965</v>
      </c>
      <c r="G402" t="s">
        <v>966</v>
      </c>
    </row>
    <row r="403" spans="6:7" x14ac:dyDescent="0.25">
      <c r="F403" t="s">
        <v>967</v>
      </c>
      <c r="G403" t="s">
        <v>968</v>
      </c>
    </row>
    <row r="404" spans="6:7" x14ac:dyDescent="0.25">
      <c r="F404" t="s">
        <v>969</v>
      </c>
      <c r="G404" t="s">
        <v>970</v>
      </c>
    </row>
    <row r="405" spans="6:7" x14ac:dyDescent="0.25">
      <c r="F405" t="s">
        <v>971</v>
      </c>
      <c r="G405" t="s">
        <v>972</v>
      </c>
    </row>
    <row r="406" spans="6:7" x14ac:dyDescent="0.25">
      <c r="F406" t="s">
        <v>973</v>
      </c>
      <c r="G406" t="s">
        <v>974</v>
      </c>
    </row>
    <row r="407" spans="6:7" x14ac:dyDescent="0.25">
      <c r="F407" t="s">
        <v>975</v>
      </c>
      <c r="G407" t="s">
        <v>976</v>
      </c>
    </row>
    <row r="408" spans="6:7" x14ac:dyDescent="0.25">
      <c r="F408" t="s">
        <v>977</v>
      </c>
      <c r="G408" t="s">
        <v>978</v>
      </c>
    </row>
    <row r="409" spans="6:7" x14ac:dyDescent="0.25">
      <c r="F409" t="s">
        <v>979</v>
      </c>
      <c r="G409" t="s">
        <v>980</v>
      </c>
    </row>
    <row r="410" spans="6:7" x14ac:dyDescent="0.25">
      <c r="F410" t="s">
        <v>981</v>
      </c>
      <c r="G410" t="s">
        <v>982</v>
      </c>
    </row>
    <row r="411" spans="6:7" x14ac:dyDescent="0.25">
      <c r="F411" t="s">
        <v>983</v>
      </c>
      <c r="G411" t="s">
        <v>984</v>
      </c>
    </row>
    <row r="412" spans="6:7" x14ac:dyDescent="0.25">
      <c r="F412" t="s">
        <v>985</v>
      </c>
      <c r="G412" t="s">
        <v>986</v>
      </c>
    </row>
    <row r="413" spans="6:7" x14ac:dyDescent="0.25">
      <c r="F413" t="s">
        <v>987</v>
      </c>
      <c r="G413" t="s">
        <v>988</v>
      </c>
    </row>
    <row r="414" spans="6:7" x14ac:dyDescent="0.25">
      <c r="F414" t="s">
        <v>989</v>
      </c>
      <c r="G414" t="s">
        <v>990</v>
      </c>
    </row>
    <row r="415" spans="6:7" x14ac:dyDescent="0.25">
      <c r="F415" t="s">
        <v>991</v>
      </c>
      <c r="G415" t="s">
        <v>992</v>
      </c>
    </row>
    <row r="416" spans="6:7" x14ac:dyDescent="0.25">
      <c r="F416" t="s">
        <v>993</v>
      </c>
      <c r="G416" t="s">
        <v>994</v>
      </c>
    </row>
    <row r="417" spans="6:7" x14ac:dyDescent="0.25">
      <c r="F417" t="s">
        <v>995</v>
      </c>
      <c r="G417" t="s">
        <v>996</v>
      </c>
    </row>
    <row r="418" spans="6:7" x14ac:dyDescent="0.25">
      <c r="F418" t="s">
        <v>997</v>
      </c>
      <c r="G418" t="s">
        <v>998</v>
      </c>
    </row>
    <row r="419" spans="6:7" x14ac:dyDescent="0.25">
      <c r="F419" t="s">
        <v>999</v>
      </c>
      <c r="G419" t="s">
        <v>1000</v>
      </c>
    </row>
    <row r="420" spans="6:7" x14ac:dyDescent="0.25">
      <c r="F420" t="s">
        <v>1001</v>
      </c>
      <c r="G420" t="s">
        <v>1002</v>
      </c>
    </row>
    <row r="421" spans="6:7" x14ac:dyDescent="0.25">
      <c r="F421" t="s">
        <v>1003</v>
      </c>
      <c r="G421" t="s">
        <v>1004</v>
      </c>
    </row>
    <row r="422" spans="6:7" x14ac:dyDescent="0.25">
      <c r="F422" t="s">
        <v>1005</v>
      </c>
      <c r="G422" t="s">
        <v>1006</v>
      </c>
    </row>
    <row r="423" spans="6:7" x14ac:dyDescent="0.25">
      <c r="F423" t="s">
        <v>1007</v>
      </c>
      <c r="G423" t="s">
        <v>1008</v>
      </c>
    </row>
    <row r="424" spans="6:7" x14ac:dyDescent="0.25">
      <c r="F424" t="s">
        <v>1009</v>
      </c>
      <c r="G424" t="s">
        <v>1010</v>
      </c>
    </row>
    <row r="425" spans="6:7" x14ac:dyDescent="0.25">
      <c r="F425" t="s">
        <v>1011</v>
      </c>
      <c r="G425" t="s">
        <v>1012</v>
      </c>
    </row>
    <row r="426" spans="6:7" x14ac:dyDescent="0.25">
      <c r="F426" t="s">
        <v>1013</v>
      </c>
      <c r="G426" t="s">
        <v>1014</v>
      </c>
    </row>
    <row r="427" spans="6:7" x14ac:dyDescent="0.25">
      <c r="F427" t="s">
        <v>1015</v>
      </c>
      <c r="G427" t="s">
        <v>1016</v>
      </c>
    </row>
    <row r="428" spans="6:7" x14ac:dyDescent="0.25">
      <c r="F428" t="s">
        <v>1017</v>
      </c>
      <c r="G428" t="s">
        <v>1018</v>
      </c>
    </row>
    <row r="429" spans="6:7" x14ac:dyDescent="0.25">
      <c r="F429" t="s">
        <v>1019</v>
      </c>
      <c r="G429" t="s">
        <v>1020</v>
      </c>
    </row>
    <row r="430" spans="6:7" x14ac:dyDescent="0.25">
      <c r="F430" t="s">
        <v>1021</v>
      </c>
      <c r="G430" t="s">
        <v>1022</v>
      </c>
    </row>
    <row r="431" spans="6:7" x14ac:dyDescent="0.25">
      <c r="F431" t="s">
        <v>1023</v>
      </c>
      <c r="G431" t="s">
        <v>1024</v>
      </c>
    </row>
    <row r="432" spans="6:7" x14ac:dyDescent="0.25">
      <c r="F432" t="s">
        <v>1025</v>
      </c>
      <c r="G432" t="s">
        <v>1026</v>
      </c>
    </row>
    <row r="433" spans="6:7" x14ac:dyDescent="0.25">
      <c r="F433" t="s">
        <v>1027</v>
      </c>
      <c r="G433" t="s">
        <v>1028</v>
      </c>
    </row>
    <row r="434" spans="6:7" x14ac:dyDescent="0.25">
      <c r="F434" t="s">
        <v>1029</v>
      </c>
      <c r="G434" t="s">
        <v>1030</v>
      </c>
    </row>
    <row r="435" spans="6:7" x14ac:dyDescent="0.25">
      <c r="F435" t="s">
        <v>1031</v>
      </c>
      <c r="G435" t="s">
        <v>1032</v>
      </c>
    </row>
    <row r="436" spans="6:7" x14ac:dyDescent="0.25">
      <c r="F436" t="s">
        <v>1033</v>
      </c>
      <c r="G436" t="s">
        <v>1034</v>
      </c>
    </row>
    <row r="437" spans="6:7" x14ac:dyDescent="0.25">
      <c r="F437" t="s">
        <v>1035</v>
      </c>
      <c r="G437" t="s">
        <v>1036</v>
      </c>
    </row>
    <row r="438" spans="6:7" x14ac:dyDescent="0.25">
      <c r="F438" t="s">
        <v>1037</v>
      </c>
      <c r="G438" t="s">
        <v>1038</v>
      </c>
    </row>
    <row r="439" spans="6:7" x14ac:dyDescent="0.25">
      <c r="F439" t="s">
        <v>1039</v>
      </c>
      <c r="G439" t="s">
        <v>1040</v>
      </c>
    </row>
    <row r="440" spans="6:7" x14ac:dyDescent="0.25">
      <c r="F440" t="s">
        <v>1041</v>
      </c>
      <c r="G440" t="s">
        <v>1042</v>
      </c>
    </row>
    <row r="441" spans="6:7" x14ac:dyDescent="0.25">
      <c r="F441" t="s">
        <v>1043</v>
      </c>
      <c r="G441" t="s">
        <v>1044</v>
      </c>
    </row>
    <row r="442" spans="6:7" x14ac:dyDescent="0.25">
      <c r="F442" t="s">
        <v>1045</v>
      </c>
      <c r="G442" t="s">
        <v>1046</v>
      </c>
    </row>
    <row r="443" spans="6:7" x14ac:dyDescent="0.25">
      <c r="F443" t="s">
        <v>1047</v>
      </c>
      <c r="G443" t="s">
        <v>1048</v>
      </c>
    </row>
    <row r="444" spans="6:7" x14ac:dyDescent="0.25">
      <c r="F444" t="s">
        <v>1049</v>
      </c>
      <c r="G444" t="s">
        <v>1050</v>
      </c>
    </row>
    <row r="445" spans="6:7" x14ac:dyDescent="0.25">
      <c r="F445" t="s">
        <v>1051</v>
      </c>
      <c r="G445" t="s">
        <v>1052</v>
      </c>
    </row>
    <row r="446" spans="6:7" x14ac:dyDescent="0.25">
      <c r="F446" t="s">
        <v>1053</v>
      </c>
      <c r="G446" t="s">
        <v>1054</v>
      </c>
    </row>
    <row r="447" spans="6:7" x14ac:dyDescent="0.25">
      <c r="F447" t="s">
        <v>1055</v>
      </c>
      <c r="G447" t="s">
        <v>1056</v>
      </c>
    </row>
    <row r="448" spans="6:7" x14ac:dyDescent="0.25">
      <c r="F448" t="s">
        <v>1057</v>
      </c>
      <c r="G448" t="s">
        <v>1058</v>
      </c>
    </row>
    <row r="449" spans="6:7" x14ac:dyDescent="0.25">
      <c r="F449" t="s">
        <v>1059</v>
      </c>
      <c r="G449" t="s">
        <v>1060</v>
      </c>
    </row>
    <row r="450" spans="6:7" x14ac:dyDescent="0.25">
      <c r="F450" t="s">
        <v>1061</v>
      </c>
      <c r="G450" t="s">
        <v>1062</v>
      </c>
    </row>
    <row r="451" spans="6:7" x14ac:dyDescent="0.25">
      <c r="F451" t="s">
        <v>1063</v>
      </c>
      <c r="G451" t="s">
        <v>1064</v>
      </c>
    </row>
    <row r="452" spans="6:7" x14ac:dyDescent="0.25">
      <c r="F452" t="s">
        <v>1065</v>
      </c>
      <c r="G452" t="s">
        <v>1066</v>
      </c>
    </row>
    <row r="453" spans="6:7" x14ac:dyDescent="0.25">
      <c r="F453" t="s">
        <v>1067</v>
      </c>
      <c r="G453" t="s">
        <v>1068</v>
      </c>
    </row>
    <row r="454" spans="6:7" x14ac:dyDescent="0.25">
      <c r="F454" t="s">
        <v>1069</v>
      </c>
      <c r="G454" t="s">
        <v>1070</v>
      </c>
    </row>
    <row r="455" spans="6:7" x14ac:dyDescent="0.25">
      <c r="F455" t="s">
        <v>1071</v>
      </c>
      <c r="G455" t="s">
        <v>1072</v>
      </c>
    </row>
    <row r="456" spans="6:7" x14ac:dyDescent="0.25">
      <c r="F456" t="s">
        <v>1073</v>
      </c>
      <c r="G456" t="s">
        <v>1074</v>
      </c>
    </row>
    <row r="457" spans="6:7" x14ac:dyDescent="0.25">
      <c r="F457" t="s">
        <v>1075</v>
      </c>
      <c r="G457" t="s">
        <v>1076</v>
      </c>
    </row>
    <row r="458" spans="6:7" x14ac:dyDescent="0.25">
      <c r="F458" t="s">
        <v>1077</v>
      </c>
      <c r="G458" t="s">
        <v>1078</v>
      </c>
    </row>
    <row r="459" spans="6:7" x14ac:dyDescent="0.25">
      <c r="F459" t="s">
        <v>1079</v>
      </c>
      <c r="G459" t="s">
        <v>1080</v>
      </c>
    </row>
    <row r="460" spans="6:7" x14ac:dyDescent="0.25">
      <c r="F460" t="s">
        <v>1081</v>
      </c>
      <c r="G460" t="s">
        <v>1082</v>
      </c>
    </row>
    <row r="461" spans="6:7" x14ac:dyDescent="0.25">
      <c r="F461" t="s">
        <v>1083</v>
      </c>
      <c r="G461" t="s">
        <v>1084</v>
      </c>
    </row>
    <row r="462" spans="6:7" x14ac:dyDescent="0.25">
      <c r="F462" t="s">
        <v>1085</v>
      </c>
      <c r="G462" t="s">
        <v>1086</v>
      </c>
    </row>
    <row r="463" spans="6:7" x14ac:dyDescent="0.25">
      <c r="F463" t="s">
        <v>1087</v>
      </c>
      <c r="G463" t="s">
        <v>1088</v>
      </c>
    </row>
    <row r="464" spans="6:7" x14ac:dyDescent="0.25">
      <c r="F464" t="s">
        <v>1089</v>
      </c>
      <c r="G464" t="s">
        <v>1090</v>
      </c>
    </row>
    <row r="465" spans="6:7" x14ac:dyDescent="0.25">
      <c r="F465" t="s">
        <v>1091</v>
      </c>
      <c r="G465" t="s">
        <v>1092</v>
      </c>
    </row>
    <row r="466" spans="6:7" x14ac:dyDescent="0.25">
      <c r="F466" t="s">
        <v>1093</v>
      </c>
      <c r="G466" t="s">
        <v>1094</v>
      </c>
    </row>
    <row r="467" spans="6:7" x14ac:dyDescent="0.25">
      <c r="F467" t="s">
        <v>1095</v>
      </c>
      <c r="G467" t="s">
        <v>1096</v>
      </c>
    </row>
    <row r="468" spans="6:7" x14ac:dyDescent="0.25">
      <c r="F468" t="s">
        <v>1097</v>
      </c>
      <c r="G468" t="s">
        <v>1098</v>
      </c>
    </row>
    <row r="469" spans="6:7" x14ac:dyDescent="0.25">
      <c r="F469" t="s">
        <v>1099</v>
      </c>
      <c r="G469" t="s">
        <v>1100</v>
      </c>
    </row>
    <row r="470" spans="6:7" x14ac:dyDescent="0.25">
      <c r="F470" t="s">
        <v>1101</v>
      </c>
      <c r="G470" t="s">
        <v>1102</v>
      </c>
    </row>
    <row r="471" spans="6:7" x14ac:dyDescent="0.25">
      <c r="F471" t="s">
        <v>1103</v>
      </c>
      <c r="G471" t="s">
        <v>1104</v>
      </c>
    </row>
    <row r="472" spans="6:7" x14ac:dyDescent="0.25">
      <c r="F472" t="s">
        <v>1105</v>
      </c>
      <c r="G472" t="s">
        <v>1106</v>
      </c>
    </row>
    <row r="473" spans="6:7" x14ac:dyDescent="0.25">
      <c r="F473" t="s">
        <v>1107</v>
      </c>
      <c r="G473" t="s">
        <v>1108</v>
      </c>
    </row>
    <row r="474" spans="6:7" x14ac:dyDescent="0.25">
      <c r="F474" t="s">
        <v>1109</v>
      </c>
      <c r="G474" t="s">
        <v>1110</v>
      </c>
    </row>
    <row r="475" spans="6:7" x14ac:dyDescent="0.25">
      <c r="F475" t="s">
        <v>1111</v>
      </c>
      <c r="G475" t="s">
        <v>1112</v>
      </c>
    </row>
    <row r="476" spans="6:7" x14ac:dyDescent="0.25">
      <c r="F476" t="s">
        <v>1113</v>
      </c>
      <c r="G476" t="s">
        <v>1114</v>
      </c>
    </row>
    <row r="477" spans="6:7" x14ac:dyDescent="0.25">
      <c r="F477" t="s">
        <v>1115</v>
      </c>
      <c r="G477" t="s">
        <v>1116</v>
      </c>
    </row>
    <row r="478" spans="6:7" x14ac:dyDescent="0.25">
      <c r="F478" t="s">
        <v>1117</v>
      </c>
      <c r="G478" t="s">
        <v>1118</v>
      </c>
    </row>
    <row r="479" spans="6:7" x14ac:dyDescent="0.25">
      <c r="F479" t="s">
        <v>1119</v>
      </c>
      <c r="G479" t="s">
        <v>1120</v>
      </c>
    </row>
    <row r="480" spans="6:7" x14ac:dyDescent="0.25">
      <c r="F480" t="s">
        <v>1121</v>
      </c>
      <c r="G480" t="s">
        <v>1122</v>
      </c>
    </row>
    <row r="481" spans="6:7" x14ac:dyDescent="0.25">
      <c r="F481" t="s">
        <v>1123</v>
      </c>
      <c r="G481" t="s">
        <v>1124</v>
      </c>
    </row>
    <row r="482" spans="6:7" x14ac:dyDescent="0.25">
      <c r="F482" t="s">
        <v>1125</v>
      </c>
      <c r="G482" t="s">
        <v>1126</v>
      </c>
    </row>
    <row r="483" spans="6:7" x14ac:dyDescent="0.25">
      <c r="F483" t="s">
        <v>1127</v>
      </c>
      <c r="G483" t="s">
        <v>1128</v>
      </c>
    </row>
    <row r="484" spans="6:7" x14ac:dyDescent="0.25">
      <c r="F484" t="s">
        <v>1129</v>
      </c>
      <c r="G484" t="s">
        <v>1130</v>
      </c>
    </row>
    <row r="485" spans="6:7" x14ac:dyDescent="0.25">
      <c r="F485" t="s">
        <v>1131</v>
      </c>
      <c r="G485" t="s">
        <v>1132</v>
      </c>
    </row>
    <row r="486" spans="6:7" x14ac:dyDescent="0.25">
      <c r="F486" t="s">
        <v>1133</v>
      </c>
      <c r="G486" t="s">
        <v>1134</v>
      </c>
    </row>
    <row r="487" spans="6:7" x14ac:dyDescent="0.25">
      <c r="F487" t="s">
        <v>1135</v>
      </c>
      <c r="G487" t="s">
        <v>1136</v>
      </c>
    </row>
    <row r="488" spans="6:7" x14ac:dyDescent="0.25">
      <c r="F488" t="s">
        <v>1137</v>
      </c>
      <c r="G488" t="s">
        <v>1138</v>
      </c>
    </row>
    <row r="489" spans="6:7" x14ac:dyDescent="0.25">
      <c r="F489" t="s">
        <v>1139</v>
      </c>
      <c r="G489" t="s">
        <v>1140</v>
      </c>
    </row>
    <row r="490" spans="6:7" x14ac:dyDescent="0.25">
      <c r="F490" t="s">
        <v>1141</v>
      </c>
      <c r="G490" t="s">
        <v>1142</v>
      </c>
    </row>
    <row r="491" spans="6:7" x14ac:dyDescent="0.25">
      <c r="F491" t="s">
        <v>1143</v>
      </c>
      <c r="G491" t="s">
        <v>1144</v>
      </c>
    </row>
    <row r="492" spans="6:7" x14ac:dyDescent="0.25">
      <c r="F492" t="s">
        <v>1145</v>
      </c>
      <c r="G492" t="s">
        <v>1146</v>
      </c>
    </row>
    <row r="493" spans="6:7" x14ac:dyDescent="0.25">
      <c r="F493" t="s">
        <v>1147</v>
      </c>
      <c r="G493" t="s">
        <v>1148</v>
      </c>
    </row>
    <row r="494" spans="6:7" x14ac:dyDescent="0.25">
      <c r="F494" t="s">
        <v>1149</v>
      </c>
      <c r="G494" t="s">
        <v>1150</v>
      </c>
    </row>
    <row r="495" spans="6:7" x14ac:dyDescent="0.25">
      <c r="F495" t="s">
        <v>1151</v>
      </c>
      <c r="G495" t="s">
        <v>1152</v>
      </c>
    </row>
    <row r="496" spans="6:7" x14ac:dyDescent="0.25">
      <c r="F496" t="s">
        <v>1153</v>
      </c>
      <c r="G496" t="s">
        <v>1154</v>
      </c>
    </row>
    <row r="497" spans="6:7" x14ac:dyDescent="0.25">
      <c r="F497" t="s">
        <v>1155</v>
      </c>
      <c r="G497" t="s">
        <v>1156</v>
      </c>
    </row>
    <row r="498" spans="6:7" x14ac:dyDescent="0.25">
      <c r="F498" t="s">
        <v>1157</v>
      </c>
      <c r="G498" t="s">
        <v>1158</v>
      </c>
    </row>
    <row r="499" spans="6:7" x14ac:dyDescent="0.25">
      <c r="F499" t="s">
        <v>1159</v>
      </c>
      <c r="G499" t="s">
        <v>1160</v>
      </c>
    </row>
    <row r="500" spans="6:7" x14ac:dyDescent="0.25">
      <c r="F500" t="s">
        <v>1161</v>
      </c>
      <c r="G500" t="s">
        <v>1162</v>
      </c>
    </row>
    <row r="501" spans="6:7" x14ac:dyDescent="0.25">
      <c r="F501" t="s">
        <v>1163</v>
      </c>
      <c r="G501" t="s">
        <v>1164</v>
      </c>
    </row>
    <row r="502" spans="6:7" x14ac:dyDescent="0.25">
      <c r="F502" t="s">
        <v>1165</v>
      </c>
      <c r="G502" t="s">
        <v>1166</v>
      </c>
    </row>
    <row r="503" spans="6:7" x14ac:dyDescent="0.25">
      <c r="F503" t="s">
        <v>1167</v>
      </c>
      <c r="G503" t="s">
        <v>1168</v>
      </c>
    </row>
    <row r="504" spans="6:7" x14ac:dyDescent="0.25">
      <c r="F504" t="s">
        <v>1169</v>
      </c>
      <c r="G504" t="s">
        <v>1170</v>
      </c>
    </row>
    <row r="505" spans="6:7" x14ac:dyDescent="0.25">
      <c r="F505" t="s">
        <v>1171</v>
      </c>
      <c r="G505" t="s">
        <v>1172</v>
      </c>
    </row>
    <row r="506" spans="6:7" x14ac:dyDescent="0.25">
      <c r="F506" t="s">
        <v>1173</v>
      </c>
      <c r="G506" t="s">
        <v>1174</v>
      </c>
    </row>
    <row r="507" spans="6:7" x14ac:dyDescent="0.25">
      <c r="F507" t="s">
        <v>1175</v>
      </c>
      <c r="G507" t="s">
        <v>1176</v>
      </c>
    </row>
    <row r="508" spans="6:7" x14ac:dyDescent="0.25">
      <c r="F508" t="s">
        <v>1177</v>
      </c>
      <c r="G508" t="s">
        <v>1178</v>
      </c>
    </row>
    <row r="509" spans="6:7" x14ac:dyDescent="0.25">
      <c r="F509" t="s">
        <v>1179</v>
      </c>
      <c r="G509" t="s">
        <v>1180</v>
      </c>
    </row>
    <row r="510" spans="6:7" x14ac:dyDescent="0.25">
      <c r="F510" t="s">
        <v>1181</v>
      </c>
      <c r="G510" t="s">
        <v>1182</v>
      </c>
    </row>
    <row r="511" spans="6:7" x14ac:dyDescent="0.25">
      <c r="F511" t="s">
        <v>1183</v>
      </c>
      <c r="G511" t="s">
        <v>1184</v>
      </c>
    </row>
    <row r="512" spans="6:7" x14ac:dyDescent="0.25">
      <c r="F512" t="s">
        <v>1185</v>
      </c>
      <c r="G512" t="s">
        <v>1186</v>
      </c>
    </row>
    <row r="513" spans="6:7" x14ac:dyDescent="0.25">
      <c r="F513" t="s">
        <v>1187</v>
      </c>
      <c r="G513" t="s">
        <v>1188</v>
      </c>
    </row>
    <row r="514" spans="6:7" x14ac:dyDescent="0.25">
      <c r="F514" t="s">
        <v>1189</v>
      </c>
      <c r="G514" t="s">
        <v>1190</v>
      </c>
    </row>
    <row r="515" spans="6:7" x14ac:dyDescent="0.25">
      <c r="F515" t="s">
        <v>1191</v>
      </c>
      <c r="G515" t="s">
        <v>1192</v>
      </c>
    </row>
    <row r="516" spans="6:7" x14ac:dyDescent="0.25">
      <c r="F516" t="s">
        <v>1193</v>
      </c>
      <c r="G516" t="s">
        <v>1194</v>
      </c>
    </row>
    <row r="517" spans="6:7" x14ac:dyDescent="0.25">
      <c r="F517" t="s">
        <v>1195</v>
      </c>
      <c r="G517" t="s">
        <v>1196</v>
      </c>
    </row>
    <row r="518" spans="6:7" x14ac:dyDescent="0.25">
      <c r="F518" t="s">
        <v>1197</v>
      </c>
      <c r="G518" t="s">
        <v>1198</v>
      </c>
    </row>
    <row r="519" spans="6:7" x14ac:dyDescent="0.25">
      <c r="F519" t="s">
        <v>1199</v>
      </c>
      <c r="G519" t="s">
        <v>1200</v>
      </c>
    </row>
    <row r="520" spans="6:7" x14ac:dyDescent="0.25">
      <c r="F520" t="s">
        <v>1201</v>
      </c>
      <c r="G520" t="s">
        <v>1202</v>
      </c>
    </row>
    <row r="521" spans="6:7" x14ac:dyDescent="0.25">
      <c r="F521" t="s">
        <v>1203</v>
      </c>
      <c r="G521" t="s">
        <v>1204</v>
      </c>
    </row>
    <row r="522" spans="6:7" x14ac:dyDescent="0.25">
      <c r="F522" t="s">
        <v>1205</v>
      </c>
      <c r="G522" t="s">
        <v>1206</v>
      </c>
    </row>
    <row r="523" spans="6:7" x14ac:dyDescent="0.25">
      <c r="F523" t="s">
        <v>1207</v>
      </c>
      <c r="G523" t="s">
        <v>1208</v>
      </c>
    </row>
    <row r="524" spans="6:7" x14ac:dyDescent="0.25">
      <c r="F524" t="s">
        <v>1209</v>
      </c>
      <c r="G524" t="s">
        <v>1210</v>
      </c>
    </row>
    <row r="525" spans="6:7" x14ac:dyDescent="0.25">
      <c r="F525" t="s">
        <v>1211</v>
      </c>
      <c r="G525" t="s">
        <v>1212</v>
      </c>
    </row>
    <row r="526" spans="6:7" x14ac:dyDescent="0.25">
      <c r="F526" t="s">
        <v>1213</v>
      </c>
      <c r="G526" t="s">
        <v>1214</v>
      </c>
    </row>
    <row r="527" spans="6:7" x14ac:dyDescent="0.25">
      <c r="F527" t="s">
        <v>1215</v>
      </c>
      <c r="G527" t="s">
        <v>1216</v>
      </c>
    </row>
    <row r="528" spans="6:7" x14ac:dyDescent="0.25">
      <c r="F528" t="s">
        <v>1217</v>
      </c>
      <c r="G528" t="s">
        <v>1218</v>
      </c>
    </row>
    <row r="529" spans="6:7" x14ac:dyDescent="0.25">
      <c r="F529" t="s">
        <v>1219</v>
      </c>
      <c r="G529" t="s">
        <v>1220</v>
      </c>
    </row>
    <row r="530" spans="6:7" x14ac:dyDescent="0.25">
      <c r="F530" t="s">
        <v>1221</v>
      </c>
      <c r="G530" t="s">
        <v>1222</v>
      </c>
    </row>
    <row r="531" spans="6:7" x14ac:dyDescent="0.25">
      <c r="F531" t="s">
        <v>1223</v>
      </c>
      <c r="G531" t="s">
        <v>1224</v>
      </c>
    </row>
    <row r="532" spans="6:7" x14ac:dyDescent="0.25">
      <c r="F532" t="s">
        <v>1225</v>
      </c>
      <c r="G532" t="s">
        <v>1226</v>
      </c>
    </row>
    <row r="533" spans="6:7" x14ac:dyDescent="0.25">
      <c r="F533" t="s">
        <v>1227</v>
      </c>
      <c r="G533" t="s">
        <v>1228</v>
      </c>
    </row>
    <row r="534" spans="6:7" x14ac:dyDescent="0.25">
      <c r="F534" t="s">
        <v>1229</v>
      </c>
      <c r="G534" t="s">
        <v>1230</v>
      </c>
    </row>
    <row r="535" spans="6:7" x14ac:dyDescent="0.25">
      <c r="F535" t="s">
        <v>1231</v>
      </c>
      <c r="G535" t="s">
        <v>1232</v>
      </c>
    </row>
    <row r="536" spans="6:7" x14ac:dyDescent="0.25">
      <c r="F536" t="s">
        <v>1233</v>
      </c>
      <c r="G536" t="s">
        <v>1234</v>
      </c>
    </row>
    <row r="537" spans="6:7" x14ac:dyDescent="0.25">
      <c r="F537" t="s">
        <v>1235</v>
      </c>
      <c r="G537" t="s">
        <v>1236</v>
      </c>
    </row>
    <row r="538" spans="6:7" x14ac:dyDescent="0.25">
      <c r="F538" t="s">
        <v>1237</v>
      </c>
      <c r="G538" t="s">
        <v>1238</v>
      </c>
    </row>
    <row r="539" spans="6:7" x14ac:dyDescent="0.25">
      <c r="F539" t="s">
        <v>1239</v>
      </c>
      <c r="G539" t="s">
        <v>1240</v>
      </c>
    </row>
    <row r="540" spans="6:7" x14ac:dyDescent="0.25">
      <c r="F540" t="s">
        <v>1241</v>
      </c>
      <c r="G540" t="s">
        <v>1242</v>
      </c>
    </row>
    <row r="541" spans="6:7" x14ac:dyDescent="0.25">
      <c r="F541" t="s">
        <v>1243</v>
      </c>
      <c r="G541" t="s">
        <v>1244</v>
      </c>
    </row>
    <row r="542" spans="6:7" x14ac:dyDescent="0.25">
      <c r="F542" t="s">
        <v>1245</v>
      </c>
      <c r="G542" t="s">
        <v>1246</v>
      </c>
    </row>
    <row r="543" spans="6:7" x14ac:dyDescent="0.25">
      <c r="F543" t="s">
        <v>1247</v>
      </c>
      <c r="G543" t="s">
        <v>1248</v>
      </c>
    </row>
    <row r="544" spans="6:7" x14ac:dyDescent="0.25">
      <c r="F544" t="s">
        <v>1249</v>
      </c>
      <c r="G544" t="s">
        <v>1250</v>
      </c>
    </row>
    <row r="545" spans="6:7" x14ac:dyDescent="0.25">
      <c r="F545" t="s">
        <v>1251</v>
      </c>
      <c r="G545" t="s">
        <v>1252</v>
      </c>
    </row>
    <row r="546" spans="6:7" x14ac:dyDescent="0.25">
      <c r="F546" t="s">
        <v>1253</v>
      </c>
      <c r="G546" t="s">
        <v>1254</v>
      </c>
    </row>
    <row r="547" spans="6:7" x14ac:dyDescent="0.25">
      <c r="F547" t="s">
        <v>1255</v>
      </c>
      <c r="G547" t="s">
        <v>1256</v>
      </c>
    </row>
    <row r="548" spans="6:7" x14ac:dyDescent="0.25">
      <c r="F548" t="s">
        <v>1257</v>
      </c>
      <c r="G548" t="s">
        <v>1258</v>
      </c>
    </row>
    <row r="549" spans="6:7" x14ac:dyDescent="0.25">
      <c r="F549" t="s">
        <v>1259</v>
      </c>
      <c r="G549" t="s">
        <v>1260</v>
      </c>
    </row>
    <row r="550" spans="6:7" x14ac:dyDescent="0.25">
      <c r="F550" t="s">
        <v>1261</v>
      </c>
      <c r="G550" t="s">
        <v>1262</v>
      </c>
    </row>
    <row r="551" spans="6:7" x14ac:dyDescent="0.25">
      <c r="F551" t="s">
        <v>1263</v>
      </c>
      <c r="G551" t="s">
        <v>1264</v>
      </c>
    </row>
    <row r="552" spans="6:7" x14ac:dyDescent="0.25">
      <c r="F552" t="s">
        <v>1265</v>
      </c>
      <c r="G552" t="s">
        <v>1266</v>
      </c>
    </row>
    <row r="553" spans="6:7" x14ac:dyDescent="0.25">
      <c r="F553" t="s">
        <v>1267</v>
      </c>
      <c r="G553" t="s">
        <v>1268</v>
      </c>
    </row>
    <row r="554" spans="6:7" x14ac:dyDescent="0.25">
      <c r="F554" t="s">
        <v>1269</v>
      </c>
      <c r="G554" t="s">
        <v>1270</v>
      </c>
    </row>
    <row r="555" spans="6:7" x14ac:dyDescent="0.25">
      <c r="F555" t="s">
        <v>1271</v>
      </c>
      <c r="G555" t="s">
        <v>1272</v>
      </c>
    </row>
    <row r="556" spans="6:7" x14ac:dyDescent="0.25">
      <c r="F556" t="s">
        <v>1273</v>
      </c>
      <c r="G556" t="s">
        <v>1274</v>
      </c>
    </row>
    <row r="557" spans="6:7" x14ac:dyDescent="0.25">
      <c r="F557" t="s">
        <v>1275</v>
      </c>
      <c r="G557" t="s">
        <v>1276</v>
      </c>
    </row>
    <row r="558" spans="6:7" x14ac:dyDescent="0.25">
      <c r="F558" t="s">
        <v>1277</v>
      </c>
      <c r="G558" t="s">
        <v>1278</v>
      </c>
    </row>
    <row r="559" spans="6:7" x14ac:dyDescent="0.25">
      <c r="F559" t="s">
        <v>1279</v>
      </c>
      <c r="G559" t="s">
        <v>1280</v>
      </c>
    </row>
    <row r="560" spans="6:7" x14ac:dyDescent="0.25">
      <c r="F560" t="s">
        <v>1281</v>
      </c>
      <c r="G560" t="s">
        <v>1282</v>
      </c>
    </row>
    <row r="561" spans="6:7" x14ac:dyDescent="0.25">
      <c r="F561" t="s">
        <v>1283</v>
      </c>
      <c r="G561" t="s">
        <v>1284</v>
      </c>
    </row>
    <row r="562" spans="6:7" x14ac:dyDescent="0.25">
      <c r="F562" t="s">
        <v>1285</v>
      </c>
      <c r="G562" t="s">
        <v>1286</v>
      </c>
    </row>
    <row r="563" spans="6:7" x14ac:dyDescent="0.25">
      <c r="F563" t="s">
        <v>1287</v>
      </c>
      <c r="G563" t="s">
        <v>1288</v>
      </c>
    </row>
    <row r="564" spans="6:7" x14ac:dyDescent="0.25">
      <c r="F564" t="s">
        <v>1289</v>
      </c>
      <c r="G564" t="s">
        <v>1290</v>
      </c>
    </row>
    <row r="565" spans="6:7" x14ac:dyDescent="0.25">
      <c r="F565" t="s">
        <v>1291</v>
      </c>
      <c r="G565" t="s">
        <v>1292</v>
      </c>
    </row>
    <row r="566" spans="6:7" x14ac:dyDescent="0.25">
      <c r="F566" t="s">
        <v>1293</v>
      </c>
      <c r="G566" t="s">
        <v>1294</v>
      </c>
    </row>
    <row r="567" spans="6:7" x14ac:dyDescent="0.25">
      <c r="F567" t="s">
        <v>1295</v>
      </c>
      <c r="G567" t="s">
        <v>1296</v>
      </c>
    </row>
    <row r="568" spans="6:7" x14ac:dyDescent="0.25">
      <c r="F568" t="s">
        <v>1297</v>
      </c>
      <c r="G568" t="s">
        <v>1298</v>
      </c>
    </row>
    <row r="569" spans="6:7" x14ac:dyDescent="0.25">
      <c r="F569" t="s">
        <v>1299</v>
      </c>
      <c r="G569" t="s">
        <v>1300</v>
      </c>
    </row>
    <row r="570" spans="6:7" x14ac:dyDescent="0.25">
      <c r="F570" t="s">
        <v>1301</v>
      </c>
      <c r="G570" t="s">
        <v>1302</v>
      </c>
    </row>
    <row r="571" spans="6:7" x14ac:dyDescent="0.25">
      <c r="F571" t="s">
        <v>1303</v>
      </c>
      <c r="G571" t="s">
        <v>1304</v>
      </c>
    </row>
    <row r="572" spans="6:7" x14ac:dyDescent="0.25">
      <c r="F572" t="s">
        <v>1305</v>
      </c>
      <c r="G572" t="s">
        <v>1306</v>
      </c>
    </row>
    <row r="573" spans="6:7" x14ac:dyDescent="0.25">
      <c r="F573" t="s">
        <v>1307</v>
      </c>
      <c r="G573" t="s">
        <v>1308</v>
      </c>
    </row>
    <row r="574" spans="6:7" x14ac:dyDescent="0.25">
      <c r="F574" t="s">
        <v>1309</v>
      </c>
      <c r="G574" t="s">
        <v>1310</v>
      </c>
    </row>
    <row r="575" spans="6:7" x14ac:dyDescent="0.25">
      <c r="F575" t="s">
        <v>1311</v>
      </c>
      <c r="G575" t="s">
        <v>1312</v>
      </c>
    </row>
    <row r="576" spans="6:7" x14ac:dyDescent="0.25">
      <c r="F576" t="s">
        <v>1313</v>
      </c>
      <c r="G576" t="s">
        <v>1314</v>
      </c>
    </row>
    <row r="577" spans="6:7" x14ac:dyDescent="0.25">
      <c r="F577" t="s">
        <v>1315</v>
      </c>
      <c r="G577" t="s">
        <v>1316</v>
      </c>
    </row>
    <row r="578" spans="6:7" x14ac:dyDescent="0.25">
      <c r="F578" t="s">
        <v>1317</v>
      </c>
      <c r="G578" t="s">
        <v>1318</v>
      </c>
    </row>
    <row r="579" spans="6:7" x14ac:dyDescent="0.25">
      <c r="F579" t="s">
        <v>1319</v>
      </c>
      <c r="G579" t="s">
        <v>1320</v>
      </c>
    </row>
    <row r="580" spans="6:7" x14ac:dyDescent="0.25">
      <c r="F580" t="s">
        <v>1321</v>
      </c>
      <c r="G580" t="s">
        <v>1322</v>
      </c>
    </row>
    <row r="581" spans="6:7" x14ac:dyDescent="0.25">
      <c r="F581" t="s">
        <v>1323</v>
      </c>
      <c r="G581" t="s">
        <v>1324</v>
      </c>
    </row>
    <row r="582" spans="6:7" x14ac:dyDescent="0.25">
      <c r="F582" t="s">
        <v>1325</v>
      </c>
      <c r="G582" t="s">
        <v>1326</v>
      </c>
    </row>
    <row r="583" spans="6:7" x14ac:dyDescent="0.25">
      <c r="F583" t="s">
        <v>1327</v>
      </c>
      <c r="G583" t="s">
        <v>1328</v>
      </c>
    </row>
    <row r="584" spans="6:7" x14ac:dyDescent="0.25">
      <c r="F584" t="s">
        <v>1329</v>
      </c>
      <c r="G584" t="s">
        <v>1330</v>
      </c>
    </row>
    <row r="585" spans="6:7" x14ac:dyDescent="0.25">
      <c r="F585" t="s">
        <v>1331</v>
      </c>
      <c r="G585" t="s">
        <v>1332</v>
      </c>
    </row>
    <row r="586" spans="6:7" x14ac:dyDescent="0.25">
      <c r="F586" t="s">
        <v>1333</v>
      </c>
      <c r="G586" t="s">
        <v>1334</v>
      </c>
    </row>
    <row r="587" spans="6:7" x14ac:dyDescent="0.25">
      <c r="F587" t="s">
        <v>1335</v>
      </c>
      <c r="G587" t="s">
        <v>1336</v>
      </c>
    </row>
    <row r="588" spans="6:7" x14ac:dyDescent="0.25">
      <c r="F588" t="s">
        <v>1337</v>
      </c>
      <c r="G588" t="s">
        <v>1338</v>
      </c>
    </row>
    <row r="589" spans="6:7" x14ac:dyDescent="0.25">
      <c r="F589" t="s">
        <v>1339</v>
      </c>
      <c r="G589" t="s">
        <v>1340</v>
      </c>
    </row>
    <row r="590" spans="6:7" x14ac:dyDescent="0.25">
      <c r="F590" t="s">
        <v>1341</v>
      </c>
      <c r="G590" t="s">
        <v>1342</v>
      </c>
    </row>
    <row r="591" spans="6:7" x14ac:dyDescent="0.25">
      <c r="F591" t="s">
        <v>1343</v>
      </c>
      <c r="G591" t="s">
        <v>1344</v>
      </c>
    </row>
    <row r="592" spans="6:7" x14ac:dyDescent="0.25">
      <c r="F592" t="s">
        <v>1345</v>
      </c>
      <c r="G592" t="s">
        <v>1346</v>
      </c>
    </row>
    <row r="593" spans="6:7" x14ac:dyDescent="0.25">
      <c r="F593" t="s">
        <v>1347</v>
      </c>
      <c r="G593" t="s">
        <v>1348</v>
      </c>
    </row>
    <row r="594" spans="6:7" x14ac:dyDescent="0.25">
      <c r="F594" t="s">
        <v>1349</v>
      </c>
      <c r="G594" t="s">
        <v>1350</v>
      </c>
    </row>
    <row r="595" spans="6:7" x14ac:dyDescent="0.25">
      <c r="F595" t="s">
        <v>1351</v>
      </c>
      <c r="G595" t="s">
        <v>1352</v>
      </c>
    </row>
    <row r="596" spans="6:7" x14ac:dyDescent="0.25">
      <c r="F596" t="s">
        <v>1353</v>
      </c>
      <c r="G596" t="s">
        <v>1354</v>
      </c>
    </row>
    <row r="597" spans="6:7" x14ac:dyDescent="0.25">
      <c r="F597" t="s">
        <v>1355</v>
      </c>
      <c r="G597" t="s">
        <v>1356</v>
      </c>
    </row>
    <row r="598" spans="6:7" x14ac:dyDescent="0.25">
      <c r="F598" t="s">
        <v>1357</v>
      </c>
      <c r="G598" t="s">
        <v>1358</v>
      </c>
    </row>
    <row r="599" spans="6:7" x14ac:dyDescent="0.25">
      <c r="F599" t="s">
        <v>1359</v>
      </c>
      <c r="G599" t="s">
        <v>1360</v>
      </c>
    </row>
    <row r="600" spans="6:7" x14ac:dyDescent="0.25">
      <c r="F600" t="s">
        <v>1361</v>
      </c>
      <c r="G600" t="s">
        <v>1362</v>
      </c>
    </row>
    <row r="601" spans="6:7" x14ac:dyDescent="0.25">
      <c r="F601" t="s">
        <v>1363</v>
      </c>
      <c r="G601" t="s">
        <v>1364</v>
      </c>
    </row>
    <row r="602" spans="6:7" x14ac:dyDescent="0.25">
      <c r="F602" t="s">
        <v>1365</v>
      </c>
      <c r="G602" t="s">
        <v>1366</v>
      </c>
    </row>
    <row r="603" spans="6:7" x14ac:dyDescent="0.25">
      <c r="F603" t="s">
        <v>1367</v>
      </c>
      <c r="G603" t="s">
        <v>1368</v>
      </c>
    </row>
    <row r="604" spans="6:7" x14ac:dyDescent="0.25">
      <c r="F604" t="s">
        <v>1369</v>
      </c>
      <c r="G604" t="s">
        <v>1370</v>
      </c>
    </row>
    <row r="605" spans="6:7" x14ac:dyDescent="0.25">
      <c r="F605" t="s">
        <v>1371</v>
      </c>
      <c r="G605" t="s">
        <v>1372</v>
      </c>
    </row>
    <row r="606" spans="6:7" x14ac:dyDescent="0.25">
      <c r="F606" t="s">
        <v>1373</v>
      </c>
      <c r="G606" t="s">
        <v>1374</v>
      </c>
    </row>
    <row r="607" spans="6:7" x14ac:dyDescent="0.25">
      <c r="F607" t="s">
        <v>1375</v>
      </c>
      <c r="G607" t="s">
        <v>1376</v>
      </c>
    </row>
    <row r="608" spans="6:7" x14ac:dyDescent="0.25">
      <c r="F608" t="s">
        <v>1377</v>
      </c>
      <c r="G608" t="s">
        <v>1378</v>
      </c>
    </row>
    <row r="609" spans="6:7" x14ac:dyDescent="0.25">
      <c r="F609" t="s">
        <v>1379</v>
      </c>
      <c r="G609" t="s">
        <v>1380</v>
      </c>
    </row>
    <row r="610" spans="6:7" x14ac:dyDescent="0.25">
      <c r="F610" t="s">
        <v>1381</v>
      </c>
      <c r="G610" t="s">
        <v>1382</v>
      </c>
    </row>
    <row r="611" spans="6:7" x14ac:dyDescent="0.25">
      <c r="F611" t="s">
        <v>1383</v>
      </c>
      <c r="G611" t="s">
        <v>1384</v>
      </c>
    </row>
    <row r="612" spans="6:7" x14ac:dyDescent="0.25">
      <c r="F612" t="s">
        <v>1385</v>
      </c>
      <c r="G612" t="s">
        <v>1386</v>
      </c>
    </row>
    <row r="613" spans="6:7" x14ac:dyDescent="0.25">
      <c r="F613" t="s">
        <v>1387</v>
      </c>
      <c r="G613" t="s">
        <v>1388</v>
      </c>
    </row>
    <row r="614" spans="6:7" x14ac:dyDescent="0.25">
      <c r="F614" t="s">
        <v>1389</v>
      </c>
      <c r="G614" t="s">
        <v>1390</v>
      </c>
    </row>
    <row r="615" spans="6:7" x14ac:dyDescent="0.25">
      <c r="F615" t="s">
        <v>1391</v>
      </c>
      <c r="G615" t="s">
        <v>1392</v>
      </c>
    </row>
    <row r="616" spans="6:7" x14ac:dyDescent="0.25">
      <c r="F616" t="s">
        <v>1393</v>
      </c>
      <c r="G616" t="s">
        <v>1394</v>
      </c>
    </row>
    <row r="617" spans="6:7" x14ac:dyDescent="0.25">
      <c r="F617" t="s">
        <v>1395</v>
      </c>
      <c r="G617" t="s">
        <v>1396</v>
      </c>
    </row>
    <row r="618" spans="6:7" x14ac:dyDescent="0.25">
      <c r="F618" t="s">
        <v>1397</v>
      </c>
      <c r="G618" t="s">
        <v>1398</v>
      </c>
    </row>
    <row r="619" spans="6:7" x14ac:dyDescent="0.25">
      <c r="F619" t="s">
        <v>1399</v>
      </c>
      <c r="G619" t="s">
        <v>1400</v>
      </c>
    </row>
    <row r="620" spans="6:7" x14ac:dyDescent="0.25">
      <c r="F620" t="s">
        <v>1401</v>
      </c>
      <c r="G620" t="s">
        <v>1402</v>
      </c>
    </row>
    <row r="621" spans="6:7" x14ac:dyDescent="0.25">
      <c r="F621" t="s">
        <v>1403</v>
      </c>
      <c r="G621" t="s">
        <v>1404</v>
      </c>
    </row>
    <row r="622" spans="6:7" x14ac:dyDescent="0.25">
      <c r="F622" t="s">
        <v>1405</v>
      </c>
      <c r="G622" t="s">
        <v>1406</v>
      </c>
    </row>
    <row r="623" spans="6:7" x14ac:dyDescent="0.25">
      <c r="F623" t="s">
        <v>1407</v>
      </c>
      <c r="G623" t="s">
        <v>1408</v>
      </c>
    </row>
    <row r="624" spans="6:7" x14ac:dyDescent="0.25">
      <c r="F624" t="s">
        <v>1409</v>
      </c>
      <c r="G624" t="s">
        <v>1410</v>
      </c>
    </row>
    <row r="625" spans="6:7" x14ac:dyDescent="0.25">
      <c r="F625" t="s">
        <v>1411</v>
      </c>
      <c r="G625" t="s">
        <v>1412</v>
      </c>
    </row>
    <row r="626" spans="6:7" x14ac:dyDescent="0.25">
      <c r="F626" t="s">
        <v>1413</v>
      </c>
      <c r="G626" t="s">
        <v>1414</v>
      </c>
    </row>
    <row r="627" spans="6:7" x14ac:dyDescent="0.25">
      <c r="F627" t="s">
        <v>1415</v>
      </c>
      <c r="G627" t="s">
        <v>1416</v>
      </c>
    </row>
    <row r="628" spans="6:7" x14ac:dyDescent="0.25">
      <c r="F628" t="s">
        <v>1417</v>
      </c>
      <c r="G628" t="s">
        <v>1418</v>
      </c>
    </row>
    <row r="629" spans="6:7" x14ac:dyDescent="0.25">
      <c r="F629" t="s">
        <v>1419</v>
      </c>
      <c r="G629" t="s">
        <v>1420</v>
      </c>
    </row>
    <row r="630" spans="6:7" x14ac:dyDescent="0.25">
      <c r="F630" t="s">
        <v>1421</v>
      </c>
      <c r="G630" t="s">
        <v>1422</v>
      </c>
    </row>
    <row r="631" spans="6:7" x14ac:dyDescent="0.25">
      <c r="F631" t="s">
        <v>1423</v>
      </c>
      <c r="G631" t="s">
        <v>1424</v>
      </c>
    </row>
    <row r="632" spans="6:7" x14ac:dyDescent="0.25">
      <c r="F632" t="s">
        <v>1425</v>
      </c>
      <c r="G632" t="s">
        <v>1426</v>
      </c>
    </row>
    <row r="633" spans="6:7" x14ac:dyDescent="0.25">
      <c r="F633" t="s">
        <v>1427</v>
      </c>
      <c r="G633" t="s">
        <v>1428</v>
      </c>
    </row>
    <row r="634" spans="6:7" x14ac:dyDescent="0.25">
      <c r="F634" t="s">
        <v>1429</v>
      </c>
      <c r="G634" t="s">
        <v>1430</v>
      </c>
    </row>
    <row r="635" spans="6:7" x14ac:dyDescent="0.25">
      <c r="F635" t="s">
        <v>1431</v>
      </c>
      <c r="G635" t="s">
        <v>1432</v>
      </c>
    </row>
    <row r="636" spans="6:7" x14ac:dyDescent="0.25">
      <c r="F636" t="s">
        <v>1433</v>
      </c>
      <c r="G636" t="s">
        <v>1434</v>
      </c>
    </row>
    <row r="637" spans="6:7" x14ac:dyDescent="0.25">
      <c r="F637" t="s">
        <v>1435</v>
      </c>
      <c r="G637" t="s">
        <v>1436</v>
      </c>
    </row>
    <row r="638" spans="6:7" x14ac:dyDescent="0.25">
      <c r="F638" t="s">
        <v>1437</v>
      </c>
      <c r="G638" t="s">
        <v>1438</v>
      </c>
    </row>
    <row r="639" spans="6:7" x14ac:dyDescent="0.25">
      <c r="F639" t="s">
        <v>1439</v>
      </c>
      <c r="G639" t="s">
        <v>1440</v>
      </c>
    </row>
    <row r="640" spans="6:7" x14ac:dyDescent="0.25">
      <c r="F640" t="s">
        <v>1441</v>
      </c>
      <c r="G640" t="s">
        <v>1442</v>
      </c>
    </row>
    <row r="641" spans="6:7" x14ac:dyDescent="0.25">
      <c r="F641" t="s">
        <v>1443</v>
      </c>
      <c r="G641" t="s">
        <v>1444</v>
      </c>
    </row>
    <row r="642" spans="6:7" x14ac:dyDescent="0.25">
      <c r="F642" t="s">
        <v>1445</v>
      </c>
      <c r="G642" t="s">
        <v>1446</v>
      </c>
    </row>
    <row r="643" spans="6:7" x14ac:dyDescent="0.25">
      <c r="F643" t="s">
        <v>1447</v>
      </c>
      <c r="G643" t="s">
        <v>1448</v>
      </c>
    </row>
    <row r="644" spans="6:7" x14ac:dyDescent="0.25">
      <c r="F644" t="s">
        <v>1449</v>
      </c>
      <c r="G644" t="s">
        <v>1450</v>
      </c>
    </row>
    <row r="645" spans="6:7" x14ac:dyDescent="0.25">
      <c r="F645" t="s">
        <v>1451</v>
      </c>
      <c r="G645" t="s">
        <v>1452</v>
      </c>
    </row>
    <row r="646" spans="6:7" x14ac:dyDescent="0.25">
      <c r="F646" t="s">
        <v>1453</v>
      </c>
      <c r="G646" t="s">
        <v>1454</v>
      </c>
    </row>
    <row r="647" spans="6:7" x14ac:dyDescent="0.25">
      <c r="F647" t="s">
        <v>1455</v>
      </c>
      <c r="G647" t="s">
        <v>1456</v>
      </c>
    </row>
    <row r="648" spans="6:7" x14ac:dyDescent="0.25">
      <c r="F648" t="s">
        <v>1457</v>
      </c>
      <c r="G648" t="s">
        <v>1458</v>
      </c>
    </row>
    <row r="649" spans="6:7" x14ac:dyDescent="0.25">
      <c r="F649" t="s">
        <v>1459</v>
      </c>
      <c r="G649" t="s">
        <v>1460</v>
      </c>
    </row>
    <row r="650" spans="6:7" x14ac:dyDescent="0.25">
      <c r="F650" t="s">
        <v>1461</v>
      </c>
      <c r="G650" t="s">
        <v>1462</v>
      </c>
    </row>
    <row r="651" spans="6:7" x14ac:dyDescent="0.25">
      <c r="F651" t="s">
        <v>1463</v>
      </c>
      <c r="G651" t="s">
        <v>1464</v>
      </c>
    </row>
    <row r="652" spans="6:7" x14ac:dyDescent="0.25">
      <c r="F652" t="s">
        <v>1465</v>
      </c>
      <c r="G652" t="s">
        <v>1466</v>
      </c>
    </row>
    <row r="653" spans="6:7" x14ac:dyDescent="0.25">
      <c r="F653" t="s">
        <v>1467</v>
      </c>
      <c r="G653" t="s">
        <v>1468</v>
      </c>
    </row>
    <row r="654" spans="6:7" x14ac:dyDescent="0.25">
      <c r="F654" t="s">
        <v>1469</v>
      </c>
      <c r="G654" t="s">
        <v>1470</v>
      </c>
    </row>
    <row r="655" spans="6:7" x14ac:dyDescent="0.25">
      <c r="F655" t="s">
        <v>1471</v>
      </c>
      <c r="G655" t="s">
        <v>1472</v>
      </c>
    </row>
    <row r="656" spans="6:7" x14ac:dyDescent="0.25">
      <c r="F656" t="s">
        <v>1473</v>
      </c>
      <c r="G656" t="s">
        <v>1474</v>
      </c>
    </row>
    <row r="657" spans="6:7" x14ac:dyDescent="0.25">
      <c r="F657" t="s">
        <v>1475</v>
      </c>
      <c r="G657" t="s">
        <v>1476</v>
      </c>
    </row>
    <row r="658" spans="6:7" x14ac:dyDescent="0.25">
      <c r="F658" t="s">
        <v>1477</v>
      </c>
      <c r="G658" t="s">
        <v>1478</v>
      </c>
    </row>
    <row r="659" spans="6:7" x14ac:dyDescent="0.25">
      <c r="F659" t="s">
        <v>1479</v>
      </c>
      <c r="G659" t="s">
        <v>1480</v>
      </c>
    </row>
    <row r="660" spans="6:7" x14ac:dyDescent="0.25">
      <c r="F660" t="s">
        <v>1481</v>
      </c>
      <c r="G660" t="s">
        <v>1482</v>
      </c>
    </row>
    <row r="661" spans="6:7" x14ac:dyDescent="0.25">
      <c r="F661" t="s">
        <v>1483</v>
      </c>
      <c r="G661" t="s">
        <v>1484</v>
      </c>
    </row>
    <row r="662" spans="6:7" x14ac:dyDescent="0.25">
      <c r="F662" t="s">
        <v>1485</v>
      </c>
      <c r="G662" t="s">
        <v>1486</v>
      </c>
    </row>
    <row r="663" spans="6:7" x14ac:dyDescent="0.25">
      <c r="F663" t="s">
        <v>1487</v>
      </c>
      <c r="G663" t="s">
        <v>1488</v>
      </c>
    </row>
    <row r="664" spans="6:7" x14ac:dyDescent="0.25">
      <c r="F664" t="s">
        <v>1489</v>
      </c>
      <c r="G664" t="s">
        <v>1490</v>
      </c>
    </row>
    <row r="665" spans="6:7" x14ac:dyDescent="0.25">
      <c r="F665" t="s">
        <v>1491</v>
      </c>
      <c r="G665" t="s">
        <v>1492</v>
      </c>
    </row>
    <row r="666" spans="6:7" x14ac:dyDescent="0.25">
      <c r="F666" t="s">
        <v>1493</v>
      </c>
      <c r="G666" t="s">
        <v>1494</v>
      </c>
    </row>
    <row r="667" spans="6:7" x14ac:dyDescent="0.25">
      <c r="F667" t="s">
        <v>1495</v>
      </c>
      <c r="G667" t="s">
        <v>1496</v>
      </c>
    </row>
    <row r="668" spans="6:7" x14ac:dyDescent="0.25">
      <c r="F668" t="s">
        <v>1497</v>
      </c>
      <c r="G668" t="s">
        <v>1498</v>
      </c>
    </row>
    <row r="669" spans="6:7" x14ac:dyDescent="0.25">
      <c r="F669" t="s">
        <v>1499</v>
      </c>
      <c r="G669" t="s">
        <v>1500</v>
      </c>
    </row>
    <row r="670" spans="6:7" x14ac:dyDescent="0.25">
      <c r="F670" t="s">
        <v>1501</v>
      </c>
      <c r="G670" t="s">
        <v>1502</v>
      </c>
    </row>
    <row r="671" spans="6:7" x14ac:dyDescent="0.25">
      <c r="F671" t="s">
        <v>1503</v>
      </c>
      <c r="G671" t="s">
        <v>1504</v>
      </c>
    </row>
    <row r="672" spans="6:7" x14ac:dyDescent="0.25">
      <c r="F672" t="s">
        <v>1505</v>
      </c>
      <c r="G672" t="s">
        <v>1506</v>
      </c>
    </row>
    <row r="673" spans="6:7" x14ac:dyDescent="0.25">
      <c r="F673" t="s">
        <v>1507</v>
      </c>
      <c r="G673" t="s">
        <v>1508</v>
      </c>
    </row>
    <row r="674" spans="6:7" x14ac:dyDescent="0.25">
      <c r="F674" t="s">
        <v>1509</v>
      </c>
      <c r="G674" t="s">
        <v>1510</v>
      </c>
    </row>
    <row r="675" spans="6:7" x14ac:dyDescent="0.25">
      <c r="F675" t="s">
        <v>1511</v>
      </c>
      <c r="G675" t="s">
        <v>1512</v>
      </c>
    </row>
    <row r="676" spans="6:7" x14ac:dyDescent="0.25">
      <c r="F676" t="s">
        <v>1513</v>
      </c>
      <c r="G676" t="s">
        <v>1514</v>
      </c>
    </row>
    <row r="677" spans="6:7" x14ac:dyDescent="0.25">
      <c r="F677" t="s">
        <v>1515</v>
      </c>
      <c r="G677" t="s">
        <v>1516</v>
      </c>
    </row>
    <row r="678" spans="6:7" x14ac:dyDescent="0.25">
      <c r="F678" t="s">
        <v>1517</v>
      </c>
      <c r="G678" t="s">
        <v>1518</v>
      </c>
    </row>
    <row r="679" spans="6:7" x14ac:dyDescent="0.25">
      <c r="F679" t="s">
        <v>1519</v>
      </c>
      <c r="G679" t="s">
        <v>1520</v>
      </c>
    </row>
    <row r="680" spans="6:7" x14ac:dyDescent="0.25">
      <c r="F680" t="s">
        <v>1521</v>
      </c>
      <c r="G680" t="s">
        <v>1522</v>
      </c>
    </row>
    <row r="681" spans="6:7" x14ac:dyDescent="0.25">
      <c r="F681" t="s">
        <v>1523</v>
      </c>
      <c r="G681" t="s">
        <v>1524</v>
      </c>
    </row>
    <row r="682" spans="6:7" x14ac:dyDescent="0.25">
      <c r="F682" t="s">
        <v>1525</v>
      </c>
      <c r="G682" t="s">
        <v>1526</v>
      </c>
    </row>
    <row r="683" spans="6:7" x14ac:dyDescent="0.25">
      <c r="F683" t="s">
        <v>1527</v>
      </c>
      <c r="G683" t="s">
        <v>1528</v>
      </c>
    </row>
    <row r="684" spans="6:7" x14ac:dyDescent="0.25">
      <c r="F684" t="s">
        <v>1529</v>
      </c>
      <c r="G684" t="s">
        <v>1530</v>
      </c>
    </row>
    <row r="685" spans="6:7" x14ac:dyDescent="0.25">
      <c r="F685" t="s">
        <v>1531</v>
      </c>
      <c r="G685" t="s">
        <v>1532</v>
      </c>
    </row>
    <row r="686" spans="6:7" x14ac:dyDescent="0.25">
      <c r="F686" t="s">
        <v>1533</v>
      </c>
      <c r="G686" t="s">
        <v>1534</v>
      </c>
    </row>
    <row r="687" spans="6:7" x14ac:dyDescent="0.25">
      <c r="F687" t="s">
        <v>1535</v>
      </c>
      <c r="G687" t="s">
        <v>1536</v>
      </c>
    </row>
    <row r="688" spans="6:7" x14ac:dyDescent="0.25">
      <c r="F688" t="s">
        <v>1537</v>
      </c>
      <c r="G688" t="s">
        <v>1538</v>
      </c>
    </row>
    <row r="689" spans="6:7" x14ac:dyDescent="0.25">
      <c r="F689" t="s">
        <v>1539</v>
      </c>
      <c r="G689" t="s">
        <v>1540</v>
      </c>
    </row>
    <row r="690" spans="6:7" x14ac:dyDescent="0.25">
      <c r="F690" t="s">
        <v>1541</v>
      </c>
      <c r="G690" t="s">
        <v>1542</v>
      </c>
    </row>
    <row r="691" spans="6:7" x14ac:dyDescent="0.25">
      <c r="F691" t="s">
        <v>1543</v>
      </c>
      <c r="G691" t="s">
        <v>1544</v>
      </c>
    </row>
    <row r="692" spans="6:7" x14ac:dyDescent="0.25">
      <c r="F692" t="s">
        <v>1545</v>
      </c>
      <c r="G692" t="s">
        <v>1546</v>
      </c>
    </row>
    <row r="693" spans="6:7" x14ac:dyDescent="0.25">
      <c r="F693" t="s">
        <v>1547</v>
      </c>
      <c r="G693" t="s">
        <v>1548</v>
      </c>
    </row>
    <row r="694" spans="6:7" x14ac:dyDescent="0.25">
      <c r="F694" t="s">
        <v>1549</v>
      </c>
      <c r="G694" t="s">
        <v>1550</v>
      </c>
    </row>
    <row r="695" spans="6:7" x14ac:dyDescent="0.25">
      <c r="F695" t="s">
        <v>1551</v>
      </c>
      <c r="G695" t="s">
        <v>1552</v>
      </c>
    </row>
    <row r="696" spans="6:7" x14ac:dyDescent="0.25">
      <c r="F696" t="s">
        <v>1553</v>
      </c>
      <c r="G696" t="s">
        <v>1554</v>
      </c>
    </row>
    <row r="697" spans="6:7" x14ac:dyDescent="0.25">
      <c r="F697" t="s">
        <v>1555</v>
      </c>
      <c r="G697" t="s">
        <v>1556</v>
      </c>
    </row>
    <row r="698" spans="6:7" x14ac:dyDescent="0.25">
      <c r="F698" t="s">
        <v>1557</v>
      </c>
      <c r="G698" t="s">
        <v>1558</v>
      </c>
    </row>
    <row r="699" spans="6:7" x14ac:dyDescent="0.25">
      <c r="F699" t="s">
        <v>1559</v>
      </c>
      <c r="G699" t="s">
        <v>1560</v>
      </c>
    </row>
    <row r="700" spans="6:7" x14ac:dyDescent="0.25">
      <c r="F700" t="s">
        <v>1561</v>
      </c>
      <c r="G700" t="s">
        <v>1562</v>
      </c>
    </row>
    <row r="701" spans="6:7" x14ac:dyDescent="0.25">
      <c r="F701" t="s">
        <v>1563</v>
      </c>
      <c r="G701" t="s">
        <v>1564</v>
      </c>
    </row>
    <row r="702" spans="6:7" x14ac:dyDescent="0.25">
      <c r="F702" t="s">
        <v>1565</v>
      </c>
      <c r="G702" t="s">
        <v>1566</v>
      </c>
    </row>
    <row r="703" spans="6:7" x14ac:dyDescent="0.25">
      <c r="F703" t="s">
        <v>1567</v>
      </c>
      <c r="G703" t="s">
        <v>1568</v>
      </c>
    </row>
    <row r="704" spans="6:7" x14ac:dyDescent="0.25">
      <c r="F704" t="s">
        <v>1569</v>
      </c>
      <c r="G704" t="s">
        <v>1570</v>
      </c>
    </row>
    <row r="705" spans="6:7" x14ac:dyDescent="0.25">
      <c r="F705" t="s">
        <v>1571</v>
      </c>
      <c r="G705" t="s">
        <v>1572</v>
      </c>
    </row>
    <row r="706" spans="6:7" x14ac:dyDescent="0.25">
      <c r="F706" t="s">
        <v>1573</v>
      </c>
      <c r="G706" t="s">
        <v>1574</v>
      </c>
    </row>
    <row r="707" spans="6:7" x14ac:dyDescent="0.25">
      <c r="F707" t="s">
        <v>1575</v>
      </c>
      <c r="G707" t="s">
        <v>1576</v>
      </c>
    </row>
    <row r="708" spans="6:7" x14ac:dyDescent="0.25">
      <c r="F708" t="s">
        <v>1577</v>
      </c>
      <c r="G708" t="s">
        <v>1578</v>
      </c>
    </row>
    <row r="709" spans="6:7" x14ac:dyDescent="0.25">
      <c r="F709" t="s">
        <v>1579</v>
      </c>
      <c r="G709" t="s">
        <v>1580</v>
      </c>
    </row>
    <row r="710" spans="6:7" x14ac:dyDescent="0.25">
      <c r="F710" t="s">
        <v>1581</v>
      </c>
      <c r="G710" t="s">
        <v>1582</v>
      </c>
    </row>
    <row r="711" spans="6:7" x14ac:dyDescent="0.25">
      <c r="F711" t="s">
        <v>1583</v>
      </c>
      <c r="G711" t="s">
        <v>1584</v>
      </c>
    </row>
    <row r="712" spans="6:7" x14ac:dyDescent="0.25">
      <c r="F712" t="s">
        <v>1585</v>
      </c>
      <c r="G712" t="s">
        <v>1586</v>
      </c>
    </row>
    <row r="713" spans="6:7" x14ac:dyDescent="0.25">
      <c r="F713" t="s">
        <v>1587</v>
      </c>
      <c r="G713" t="s">
        <v>1588</v>
      </c>
    </row>
    <row r="714" spans="6:7" x14ac:dyDescent="0.25">
      <c r="F714" t="s">
        <v>1589</v>
      </c>
      <c r="G714" t="s">
        <v>1590</v>
      </c>
    </row>
    <row r="715" spans="6:7" x14ac:dyDescent="0.25">
      <c r="F715" t="s">
        <v>1591</v>
      </c>
      <c r="G715" t="s">
        <v>1592</v>
      </c>
    </row>
    <row r="716" spans="6:7" x14ac:dyDescent="0.25">
      <c r="F716" t="s">
        <v>1593</v>
      </c>
      <c r="G716" t="s">
        <v>1594</v>
      </c>
    </row>
    <row r="717" spans="6:7" x14ac:dyDescent="0.25">
      <c r="F717" t="s">
        <v>1595</v>
      </c>
      <c r="G717" t="s">
        <v>1596</v>
      </c>
    </row>
    <row r="718" spans="6:7" x14ac:dyDescent="0.25">
      <c r="F718" t="s">
        <v>1597</v>
      </c>
      <c r="G718" t="s">
        <v>1598</v>
      </c>
    </row>
    <row r="719" spans="6:7" x14ac:dyDescent="0.25">
      <c r="F719" t="s">
        <v>1599</v>
      </c>
      <c r="G719" t="s">
        <v>1600</v>
      </c>
    </row>
    <row r="720" spans="6:7" x14ac:dyDescent="0.25">
      <c r="F720" t="s">
        <v>1601</v>
      </c>
      <c r="G720" t="s">
        <v>1602</v>
      </c>
    </row>
    <row r="721" spans="6:7" x14ac:dyDescent="0.25">
      <c r="F721" t="s">
        <v>1603</v>
      </c>
      <c r="G721" t="s">
        <v>1604</v>
      </c>
    </row>
    <row r="722" spans="6:7" x14ac:dyDescent="0.25">
      <c r="F722" t="s">
        <v>1605</v>
      </c>
      <c r="G722" t="s">
        <v>1606</v>
      </c>
    </row>
    <row r="723" spans="6:7" x14ac:dyDescent="0.25">
      <c r="F723" t="s">
        <v>1607</v>
      </c>
      <c r="G723" t="s">
        <v>1608</v>
      </c>
    </row>
    <row r="724" spans="6:7" x14ac:dyDescent="0.25">
      <c r="F724" t="s">
        <v>1609</v>
      </c>
      <c r="G724" t="s">
        <v>1610</v>
      </c>
    </row>
    <row r="725" spans="6:7" x14ac:dyDescent="0.25">
      <c r="F725" t="s">
        <v>1611</v>
      </c>
      <c r="G725" t="s">
        <v>1612</v>
      </c>
    </row>
    <row r="726" spans="6:7" x14ac:dyDescent="0.25">
      <c r="F726" t="s">
        <v>1613</v>
      </c>
      <c r="G726" t="s">
        <v>1614</v>
      </c>
    </row>
    <row r="727" spans="6:7" x14ac:dyDescent="0.25">
      <c r="F727" t="s">
        <v>1615</v>
      </c>
      <c r="G727" t="s">
        <v>1616</v>
      </c>
    </row>
    <row r="728" spans="6:7" x14ac:dyDescent="0.25">
      <c r="F728" t="s">
        <v>1617</v>
      </c>
      <c r="G728" t="s">
        <v>1618</v>
      </c>
    </row>
    <row r="729" spans="6:7" x14ac:dyDescent="0.25">
      <c r="F729" t="s">
        <v>1619</v>
      </c>
      <c r="G729" t="s">
        <v>1620</v>
      </c>
    </row>
    <row r="730" spans="6:7" x14ac:dyDescent="0.25">
      <c r="F730" t="s">
        <v>1621</v>
      </c>
      <c r="G730" t="s">
        <v>1622</v>
      </c>
    </row>
    <row r="731" spans="6:7" x14ac:dyDescent="0.25">
      <c r="F731" t="s">
        <v>1623</v>
      </c>
      <c r="G731" t="s">
        <v>1624</v>
      </c>
    </row>
    <row r="732" spans="6:7" x14ac:dyDescent="0.25">
      <c r="F732" t="s">
        <v>1625</v>
      </c>
      <c r="G732" t="s">
        <v>1626</v>
      </c>
    </row>
    <row r="733" spans="6:7" x14ac:dyDescent="0.25">
      <c r="F733" t="s">
        <v>1627</v>
      </c>
      <c r="G733" t="s">
        <v>1628</v>
      </c>
    </row>
    <row r="734" spans="6:7" x14ac:dyDescent="0.25">
      <c r="F734" t="s">
        <v>1627</v>
      </c>
      <c r="G734" t="s">
        <v>1629</v>
      </c>
    </row>
    <row r="735" spans="6:7" x14ac:dyDescent="0.25">
      <c r="F735" t="s">
        <v>1630</v>
      </c>
      <c r="G735" t="s">
        <v>1631</v>
      </c>
    </row>
    <row r="736" spans="6:7" x14ac:dyDescent="0.25">
      <c r="F736" t="s">
        <v>1632</v>
      </c>
      <c r="G736" t="s">
        <v>1633</v>
      </c>
    </row>
    <row r="737" spans="6:7" x14ac:dyDescent="0.25">
      <c r="F737" t="s">
        <v>1634</v>
      </c>
      <c r="G737" t="s">
        <v>1635</v>
      </c>
    </row>
    <row r="738" spans="6:7" x14ac:dyDescent="0.25">
      <c r="F738" t="s">
        <v>1636</v>
      </c>
      <c r="G738" t="s">
        <v>1637</v>
      </c>
    </row>
    <row r="739" spans="6:7" x14ac:dyDescent="0.25">
      <c r="F739" t="s">
        <v>1638</v>
      </c>
      <c r="G739" t="s">
        <v>1639</v>
      </c>
    </row>
    <row r="740" spans="6:7" x14ac:dyDescent="0.25">
      <c r="F740" t="s">
        <v>1640</v>
      </c>
      <c r="G740" t="s">
        <v>1641</v>
      </c>
    </row>
    <row r="741" spans="6:7" x14ac:dyDescent="0.25">
      <c r="F741" t="s">
        <v>1642</v>
      </c>
      <c r="G741" t="s">
        <v>1643</v>
      </c>
    </row>
    <row r="742" spans="6:7" x14ac:dyDescent="0.25">
      <c r="F742" t="s">
        <v>1644</v>
      </c>
      <c r="G742" t="s">
        <v>1645</v>
      </c>
    </row>
    <row r="743" spans="6:7" x14ac:dyDescent="0.25">
      <c r="F743" t="s">
        <v>1646</v>
      </c>
      <c r="G743" t="s">
        <v>1647</v>
      </c>
    </row>
    <row r="744" spans="6:7" x14ac:dyDescent="0.25">
      <c r="F744" t="s">
        <v>1648</v>
      </c>
      <c r="G744" t="s">
        <v>1649</v>
      </c>
    </row>
    <row r="745" spans="6:7" x14ac:dyDescent="0.25">
      <c r="F745" t="s">
        <v>1650</v>
      </c>
      <c r="G745" t="s">
        <v>1651</v>
      </c>
    </row>
    <row r="746" spans="6:7" x14ac:dyDescent="0.25">
      <c r="F746" t="s">
        <v>1652</v>
      </c>
      <c r="G746" t="s">
        <v>1653</v>
      </c>
    </row>
    <row r="747" spans="6:7" x14ac:dyDescent="0.25">
      <c r="F747" t="s">
        <v>1654</v>
      </c>
      <c r="G747" t="s">
        <v>1655</v>
      </c>
    </row>
    <row r="748" spans="6:7" x14ac:dyDescent="0.25">
      <c r="F748" t="s">
        <v>1656</v>
      </c>
      <c r="G748" t="s">
        <v>1657</v>
      </c>
    </row>
    <row r="749" spans="6:7" x14ac:dyDescent="0.25">
      <c r="F749" t="s">
        <v>1658</v>
      </c>
      <c r="G749" t="s">
        <v>1659</v>
      </c>
    </row>
    <row r="750" spans="6:7" x14ac:dyDescent="0.25">
      <c r="F750" t="s">
        <v>1660</v>
      </c>
      <c r="G750" t="s">
        <v>1661</v>
      </c>
    </row>
    <row r="751" spans="6:7" x14ac:dyDescent="0.25">
      <c r="F751" t="s">
        <v>1662</v>
      </c>
      <c r="G751" t="s">
        <v>1663</v>
      </c>
    </row>
    <row r="752" spans="6:7" x14ac:dyDescent="0.25">
      <c r="F752" t="s">
        <v>1664</v>
      </c>
      <c r="G752" t="s">
        <v>1665</v>
      </c>
    </row>
    <row r="753" spans="6:7" x14ac:dyDescent="0.25">
      <c r="F753" t="s">
        <v>1666</v>
      </c>
      <c r="G753" t="s">
        <v>1667</v>
      </c>
    </row>
    <row r="754" spans="6:7" x14ac:dyDescent="0.25">
      <c r="F754" t="s">
        <v>1668</v>
      </c>
      <c r="G754" t="s">
        <v>1669</v>
      </c>
    </row>
    <row r="755" spans="6:7" x14ac:dyDescent="0.25">
      <c r="F755" t="s">
        <v>1670</v>
      </c>
      <c r="G755" t="s">
        <v>1671</v>
      </c>
    </row>
    <row r="756" spans="6:7" x14ac:dyDescent="0.25">
      <c r="F756" t="s">
        <v>1672</v>
      </c>
      <c r="G756" t="s">
        <v>1673</v>
      </c>
    </row>
    <row r="757" spans="6:7" x14ac:dyDescent="0.25">
      <c r="F757" t="s">
        <v>1674</v>
      </c>
      <c r="G757" t="s">
        <v>1675</v>
      </c>
    </row>
    <row r="758" spans="6:7" x14ac:dyDescent="0.25">
      <c r="F758" t="s">
        <v>1676</v>
      </c>
      <c r="G758" t="s">
        <v>1677</v>
      </c>
    </row>
    <row r="759" spans="6:7" x14ac:dyDescent="0.25">
      <c r="F759" t="s">
        <v>1678</v>
      </c>
      <c r="G759" t="s">
        <v>1679</v>
      </c>
    </row>
    <row r="760" spans="6:7" x14ac:dyDescent="0.25">
      <c r="F760" t="s">
        <v>1680</v>
      </c>
      <c r="G760" t="s">
        <v>1681</v>
      </c>
    </row>
    <row r="761" spans="6:7" x14ac:dyDescent="0.25">
      <c r="F761" t="s">
        <v>1682</v>
      </c>
      <c r="G761" t="s">
        <v>1683</v>
      </c>
    </row>
    <row r="762" spans="6:7" x14ac:dyDescent="0.25">
      <c r="F762" t="s">
        <v>1684</v>
      </c>
      <c r="G762" t="s">
        <v>1685</v>
      </c>
    </row>
    <row r="763" spans="6:7" x14ac:dyDescent="0.25">
      <c r="F763" t="s">
        <v>1686</v>
      </c>
      <c r="G763" t="s">
        <v>1687</v>
      </c>
    </row>
    <row r="764" spans="6:7" x14ac:dyDescent="0.25">
      <c r="F764" t="s">
        <v>1688</v>
      </c>
      <c r="G764" t="s">
        <v>1689</v>
      </c>
    </row>
    <row r="765" spans="6:7" x14ac:dyDescent="0.25">
      <c r="F765" t="s">
        <v>1690</v>
      </c>
      <c r="G765" t="s">
        <v>1691</v>
      </c>
    </row>
    <row r="766" spans="6:7" x14ac:dyDescent="0.25">
      <c r="F766" t="s">
        <v>1692</v>
      </c>
      <c r="G766" t="s">
        <v>1693</v>
      </c>
    </row>
    <row r="767" spans="6:7" x14ac:dyDescent="0.25">
      <c r="F767" t="s">
        <v>1694</v>
      </c>
      <c r="G767" t="s">
        <v>1695</v>
      </c>
    </row>
    <row r="768" spans="6:7" x14ac:dyDescent="0.25">
      <c r="F768" t="s">
        <v>1696</v>
      </c>
      <c r="G768" t="s">
        <v>1697</v>
      </c>
    </row>
    <row r="769" spans="6:7" x14ac:dyDescent="0.25">
      <c r="F769" t="s">
        <v>1698</v>
      </c>
      <c r="G769" t="s">
        <v>1699</v>
      </c>
    </row>
    <row r="770" spans="6:7" x14ac:dyDescent="0.25">
      <c r="F770" t="s">
        <v>1700</v>
      </c>
      <c r="G770" t="s">
        <v>1701</v>
      </c>
    </row>
    <row r="771" spans="6:7" x14ac:dyDescent="0.25">
      <c r="F771" t="s">
        <v>1702</v>
      </c>
      <c r="G771" t="s">
        <v>1703</v>
      </c>
    </row>
    <row r="772" spans="6:7" x14ac:dyDescent="0.25">
      <c r="F772" t="s">
        <v>1704</v>
      </c>
      <c r="G772" t="s">
        <v>1705</v>
      </c>
    </row>
    <row r="773" spans="6:7" x14ac:dyDescent="0.25">
      <c r="F773" t="s">
        <v>1706</v>
      </c>
      <c r="G773" t="s">
        <v>1707</v>
      </c>
    </row>
    <row r="774" spans="6:7" x14ac:dyDescent="0.25">
      <c r="F774" t="s">
        <v>1708</v>
      </c>
      <c r="G774" t="s">
        <v>1709</v>
      </c>
    </row>
    <row r="775" spans="6:7" x14ac:dyDescent="0.25">
      <c r="F775" t="s">
        <v>1710</v>
      </c>
      <c r="G775" t="s">
        <v>1711</v>
      </c>
    </row>
    <row r="776" spans="6:7" x14ac:dyDescent="0.25">
      <c r="F776" t="s">
        <v>1712</v>
      </c>
      <c r="G776" t="s">
        <v>1713</v>
      </c>
    </row>
    <row r="777" spans="6:7" x14ac:dyDescent="0.25">
      <c r="F777" t="s">
        <v>1714</v>
      </c>
      <c r="G777" t="s">
        <v>1715</v>
      </c>
    </row>
    <row r="778" spans="6:7" x14ac:dyDescent="0.25">
      <c r="F778" t="s">
        <v>1716</v>
      </c>
      <c r="G778" t="s">
        <v>1717</v>
      </c>
    </row>
    <row r="779" spans="6:7" x14ac:dyDescent="0.25">
      <c r="F779" t="s">
        <v>1716</v>
      </c>
      <c r="G779" t="s">
        <v>1718</v>
      </c>
    </row>
    <row r="780" spans="6:7" x14ac:dyDescent="0.25">
      <c r="F780" t="s">
        <v>1719</v>
      </c>
      <c r="G780" t="s">
        <v>1720</v>
      </c>
    </row>
    <row r="781" spans="6:7" x14ac:dyDescent="0.25">
      <c r="F781" t="s">
        <v>1721</v>
      </c>
      <c r="G781" t="s">
        <v>1722</v>
      </c>
    </row>
    <row r="782" spans="6:7" x14ac:dyDescent="0.25">
      <c r="F782" t="s">
        <v>1723</v>
      </c>
      <c r="G782" t="s">
        <v>1724</v>
      </c>
    </row>
    <row r="783" spans="6:7" x14ac:dyDescent="0.25">
      <c r="F783" t="s">
        <v>1725</v>
      </c>
      <c r="G783" t="s">
        <v>1726</v>
      </c>
    </row>
    <row r="784" spans="6:7" x14ac:dyDescent="0.25">
      <c r="F784" t="s">
        <v>1727</v>
      </c>
      <c r="G784" t="s">
        <v>1728</v>
      </c>
    </row>
    <row r="785" spans="6:7" x14ac:dyDescent="0.25">
      <c r="F785" t="s">
        <v>1729</v>
      </c>
      <c r="G785" t="s">
        <v>1730</v>
      </c>
    </row>
    <row r="786" spans="6:7" x14ac:dyDescent="0.25">
      <c r="F786" t="s">
        <v>1731</v>
      </c>
      <c r="G786" t="s">
        <v>1732</v>
      </c>
    </row>
    <row r="787" spans="6:7" x14ac:dyDescent="0.25">
      <c r="F787" t="s">
        <v>1733</v>
      </c>
      <c r="G787" t="s">
        <v>1734</v>
      </c>
    </row>
    <row r="788" spans="6:7" x14ac:dyDescent="0.25">
      <c r="F788" t="s">
        <v>1735</v>
      </c>
      <c r="G788" t="s">
        <v>1736</v>
      </c>
    </row>
    <row r="789" spans="6:7" x14ac:dyDescent="0.25">
      <c r="F789" t="s">
        <v>1737</v>
      </c>
      <c r="G789" t="s">
        <v>1738</v>
      </c>
    </row>
    <row r="790" spans="6:7" x14ac:dyDescent="0.25">
      <c r="F790" t="s">
        <v>1739</v>
      </c>
      <c r="G790" t="s">
        <v>1740</v>
      </c>
    </row>
    <row r="791" spans="6:7" x14ac:dyDescent="0.25">
      <c r="F791" t="s">
        <v>1741</v>
      </c>
      <c r="G791" t="s">
        <v>1742</v>
      </c>
    </row>
    <row r="792" spans="6:7" x14ac:dyDescent="0.25">
      <c r="F792" t="s">
        <v>1743</v>
      </c>
      <c r="G792" t="s">
        <v>1744</v>
      </c>
    </row>
    <row r="793" spans="6:7" x14ac:dyDescent="0.25">
      <c r="F793" t="s">
        <v>1745</v>
      </c>
      <c r="G793" t="s">
        <v>1746</v>
      </c>
    </row>
    <row r="794" spans="6:7" x14ac:dyDescent="0.25">
      <c r="F794" t="s">
        <v>1747</v>
      </c>
      <c r="G794" t="s">
        <v>1748</v>
      </c>
    </row>
    <row r="795" spans="6:7" x14ac:dyDescent="0.25">
      <c r="F795" t="s">
        <v>1749</v>
      </c>
      <c r="G795" t="s">
        <v>1750</v>
      </c>
    </row>
    <row r="796" spans="6:7" x14ac:dyDescent="0.25">
      <c r="F796" t="s">
        <v>1751</v>
      </c>
      <c r="G796" t="s">
        <v>1752</v>
      </c>
    </row>
    <row r="797" spans="6:7" x14ac:dyDescent="0.25">
      <c r="F797" t="s">
        <v>1753</v>
      </c>
      <c r="G797" t="s">
        <v>1754</v>
      </c>
    </row>
    <row r="798" spans="6:7" x14ac:dyDescent="0.25">
      <c r="F798" t="s">
        <v>1755</v>
      </c>
      <c r="G798" t="s">
        <v>1756</v>
      </c>
    </row>
    <row r="799" spans="6:7" x14ac:dyDescent="0.25">
      <c r="F799" t="s">
        <v>1757</v>
      </c>
      <c r="G799" t="s">
        <v>1758</v>
      </c>
    </row>
    <row r="800" spans="6:7" x14ac:dyDescent="0.25">
      <c r="F800" t="s">
        <v>1759</v>
      </c>
      <c r="G800" t="s">
        <v>1760</v>
      </c>
    </row>
    <row r="801" spans="6:7" x14ac:dyDescent="0.25">
      <c r="F801" t="s">
        <v>1761</v>
      </c>
      <c r="G801" t="s">
        <v>1762</v>
      </c>
    </row>
    <row r="802" spans="6:7" x14ac:dyDescent="0.25">
      <c r="F802" t="s">
        <v>1763</v>
      </c>
      <c r="G802" t="s">
        <v>1764</v>
      </c>
    </row>
    <row r="803" spans="6:7" x14ac:dyDescent="0.25">
      <c r="F803" t="s">
        <v>1765</v>
      </c>
      <c r="G803" t="s">
        <v>1766</v>
      </c>
    </row>
    <row r="804" spans="6:7" x14ac:dyDescent="0.25">
      <c r="F804" t="s">
        <v>1767</v>
      </c>
      <c r="G804" t="s">
        <v>1768</v>
      </c>
    </row>
    <row r="805" spans="6:7" x14ac:dyDescent="0.25">
      <c r="F805" t="s">
        <v>1769</v>
      </c>
      <c r="G805" t="s">
        <v>1770</v>
      </c>
    </row>
    <row r="806" spans="6:7" x14ac:dyDescent="0.25">
      <c r="F806" t="s">
        <v>1771</v>
      </c>
      <c r="G806" t="s">
        <v>1772</v>
      </c>
    </row>
    <row r="807" spans="6:7" x14ac:dyDescent="0.25">
      <c r="F807" t="s">
        <v>1773</v>
      </c>
      <c r="G807" t="s">
        <v>1774</v>
      </c>
    </row>
    <row r="808" spans="6:7" x14ac:dyDescent="0.25">
      <c r="F808" t="s">
        <v>1775</v>
      </c>
      <c r="G808" t="s">
        <v>1776</v>
      </c>
    </row>
    <row r="809" spans="6:7" x14ac:dyDescent="0.25">
      <c r="F809" t="s">
        <v>1777</v>
      </c>
      <c r="G809" t="s">
        <v>1778</v>
      </c>
    </row>
    <row r="810" spans="6:7" x14ac:dyDescent="0.25">
      <c r="F810" t="s">
        <v>1779</v>
      </c>
      <c r="G810" t="s">
        <v>1780</v>
      </c>
    </row>
    <row r="811" spans="6:7" x14ac:dyDescent="0.25">
      <c r="F811" t="s">
        <v>1781</v>
      </c>
      <c r="G811" t="s">
        <v>1782</v>
      </c>
    </row>
    <row r="812" spans="6:7" x14ac:dyDescent="0.25">
      <c r="F812" t="s">
        <v>1783</v>
      </c>
      <c r="G812" t="s">
        <v>1784</v>
      </c>
    </row>
    <row r="813" spans="6:7" x14ac:dyDescent="0.25">
      <c r="F813" t="s">
        <v>1785</v>
      </c>
      <c r="G813" t="s">
        <v>1786</v>
      </c>
    </row>
    <row r="814" spans="6:7" x14ac:dyDescent="0.25">
      <c r="F814" t="s">
        <v>1787</v>
      </c>
      <c r="G814" t="s">
        <v>1788</v>
      </c>
    </row>
    <row r="815" spans="6:7" x14ac:dyDescent="0.25">
      <c r="F815" t="s">
        <v>1789</v>
      </c>
      <c r="G815" t="s">
        <v>1790</v>
      </c>
    </row>
    <row r="816" spans="6:7" x14ac:dyDescent="0.25">
      <c r="F816" t="s">
        <v>1791</v>
      </c>
      <c r="G816" t="s">
        <v>1792</v>
      </c>
    </row>
    <row r="817" spans="6:7" x14ac:dyDescent="0.25">
      <c r="F817" t="s">
        <v>1793</v>
      </c>
      <c r="G817" t="s">
        <v>1794</v>
      </c>
    </row>
    <row r="818" spans="6:7" x14ac:dyDescent="0.25">
      <c r="F818" t="s">
        <v>1795</v>
      </c>
      <c r="G818" t="s">
        <v>1796</v>
      </c>
    </row>
    <row r="819" spans="6:7" x14ac:dyDescent="0.25">
      <c r="F819" t="s">
        <v>1797</v>
      </c>
      <c r="G819" t="s">
        <v>1798</v>
      </c>
    </row>
    <row r="820" spans="6:7" x14ac:dyDescent="0.25">
      <c r="F820" t="s">
        <v>1799</v>
      </c>
      <c r="G820" t="s">
        <v>1800</v>
      </c>
    </row>
    <row r="821" spans="6:7" x14ac:dyDescent="0.25">
      <c r="F821" t="s">
        <v>1801</v>
      </c>
      <c r="G821" t="s">
        <v>1802</v>
      </c>
    </row>
    <row r="822" spans="6:7" x14ac:dyDescent="0.25">
      <c r="F822" t="s">
        <v>1803</v>
      </c>
      <c r="G822" t="s">
        <v>1804</v>
      </c>
    </row>
    <row r="823" spans="6:7" x14ac:dyDescent="0.25">
      <c r="F823" t="s">
        <v>1805</v>
      </c>
      <c r="G823" t="s">
        <v>1806</v>
      </c>
    </row>
    <row r="824" spans="6:7" x14ac:dyDescent="0.25">
      <c r="F824" t="s">
        <v>1807</v>
      </c>
      <c r="G824" t="s">
        <v>1808</v>
      </c>
    </row>
    <row r="825" spans="6:7" x14ac:dyDescent="0.25">
      <c r="F825" t="s">
        <v>1809</v>
      </c>
      <c r="G825" t="s">
        <v>1810</v>
      </c>
    </row>
    <row r="826" spans="6:7" x14ac:dyDescent="0.25">
      <c r="F826" t="s">
        <v>1811</v>
      </c>
      <c r="G826" t="s">
        <v>1812</v>
      </c>
    </row>
    <row r="827" spans="6:7" x14ac:dyDescent="0.25">
      <c r="F827" t="s">
        <v>1813</v>
      </c>
      <c r="G827" t="s">
        <v>1814</v>
      </c>
    </row>
    <row r="828" spans="6:7" x14ac:dyDescent="0.25">
      <c r="F828" t="s">
        <v>1815</v>
      </c>
      <c r="G828" t="s">
        <v>1816</v>
      </c>
    </row>
    <row r="829" spans="6:7" x14ac:dyDescent="0.25">
      <c r="F829" t="s">
        <v>1817</v>
      </c>
      <c r="G829" t="s">
        <v>1818</v>
      </c>
    </row>
    <row r="830" spans="6:7" x14ac:dyDescent="0.25">
      <c r="F830" t="s">
        <v>1819</v>
      </c>
      <c r="G830" t="s">
        <v>1820</v>
      </c>
    </row>
    <row r="831" spans="6:7" x14ac:dyDescent="0.25">
      <c r="F831" t="s">
        <v>1821</v>
      </c>
      <c r="G831" t="s">
        <v>1822</v>
      </c>
    </row>
    <row r="832" spans="6:7" x14ac:dyDescent="0.25">
      <c r="F832" t="s">
        <v>1823</v>
      </c>
      <c r="G832" t="s">
        <v>1824</v>
      </c>
    </row>
    <row r="833" spans="6:7" x14ac:dyDescent="0.25">
      <c r="F833" t="s">
        <v>1825</v>
      </c>
      <c r="G833" t="s">
        <v>1826</v>
      </c>
    </row>
    <row r="834" spans="6:7" x14ac:dyDescent="0.25">
      <c r="F834" t="s">
        <v>1827</v>
      </c>
      <c r="G834" t="s">
        <v>1828</v>
      </c>
    </row>
    <row r="835" spans="6:7" x14ac:dyDescent="0.25">
      <c r="F835" t="s">
        <v>1829</v>
      </c>
      <c r="G835" t="s">
        <v>1830</v>
      </c>
    </row>
    <row r="836" spans="6:7" x14ac:dyDescent="0.25">
      <c r="F836" t="s">
        <v>1831</v>
      </c>
      <c r="G836" t="s">
        <v>1832</v>
      </c>
    </row>
    <row r="837" spans="6:7" x14ac:dyDescent="0.25">
      <c r="F837" t="s">
        <v>1833</v>
      </c>
      <c r="G837" t="s">
        <v>1834</v>
      </c>
    </row>
    <row r="838" spans="6:7" x14ac:dyDescent="0.25">
      <c r="F838" t="s">
        <v>1835</v>
      </c>
      <c r="G838" t="s">
        <v>1836</v>
      </c>
    </row>
    <row r="839" spans="6:7" x14ac:dyDescent="0.25">
      <c r="F839" t="s">
        <v>1837</v>
      </c>
      <c r="G839" t="s">
        <v>1838</v>
      </c>
    </row>
    <row r="840" spans="6:7" x14ac:dyDescent="0.25">
      <c r="F840" t="s">
        <v>1839</v>
      </c>
      <c r="G840" t="s">
        <v>1840</v>
      </c>
    </row>
    <row r="841" spans="6:7" x14ac:dyDescent="0.25">
      <c r="F841" t="s">
        <v>1841</v>
      </c>
      <c r="G841" t="s">
        <v>1842</v>
      </c>
    </row>
    <row r="842" spans="6:7" x14ac:dyDescent="0.25">
      <c r="F842" t="s">
        <v>1843</v>
      </c>
      <c r="G842" t="s">
        <v>1844</v>
      </c>
    </row>
    <row r="843" spans="6:7" x14ac:dyDescent="0.25">
      <c r="F843" t="s">
        <v>1845</v>
      </c>
      <c r="G843" t="s">
        <v>1846</v>
      </c>
    </row>
    <row r="844" spans="6:7" x14ac:dyDescent="0.25">
      <c r="F844" t="s">
        <v>1847</v>
      </c>
      <c r="G844" t="s">
        <v>1848</v>
      </c>
    </row>
    <row r="845" spans="6:7" x14ac:dyDescent="0.25">
      <c r="F845" t="s">
        <v>1849</v>
      </c>
      <c r="G845" t="s">
        <v>1850</v>
      </c>
    </row>
    <row r="846" spans="6:7" x14ac:dyDescent="0.25">
      <c r="F846" t="s">
        <v>1851</v>
      </c>
      <c r="G846" t="s">
        <v>1852</v>
      </c>
    </row>
    <row r="847" spans="6:7" x14ac:dyDescent="0.25">
      <c r="F847" t="s">
        <v>1851</v>
      </c>
      <c r="G847" t="s">
        <v>1853</v>
      </c>
    </row>
    <row r="848" spans="6:7" x14ac:dyDescent="0.25">
      <c r="F848" t="s">
        <v>1854</v>
      </c>
      <c r="G848" t="s">
        <v>1855</v>
      </c>
    </row>
    <row r="849" spans="6:7" x14ac:dyDescent="0.25">
      <c r="F849" t="s">
        <v>1856</v>
      </c>
      <c r="G849" t="s">
        <v>1857</v>
      </c>
    </row>
    <row r="850" spans="6:7" x14ac:dyDescent="0.25">
      <c r="F850" t="s">
        <v>1858</v>
      </c>
      <c r="G850" t="s">
        <v>1859</v>
      </c>
    </row>
    <row r="851" spans="6:7" x14ac:dyDescent="0.25">
      <c r="F851" t="s">
        <v>1860</v>
      </c>
      <c r="G851" t="s">
        <v>1861</v>
      </c>
    </row>
    <row r="852" spans="6:7" x14ac:dyDescent="0.25">
      <c r="F852" t="s">
        <v>1862</v>
      </c>
      <c r="G852" t="s">
        <v>1863</v>
      </c>
    </row>
    <row r="853" spans="6:7" x14ac:dyDescent="0.25">
      <c r="F853" t="s">
        <v>1864</v>
      </c>
      <c r="G853" t="s">
        <v>1865</v>
      </c>
    </row>
    <row r="854" spans="6:7" x14ac:dyDescent="0.25">
      <c r="F854" t="s">
        <v>1866</v>
      </c>
      <c r="G854" t="s">
        <v>1867</v>
      </c>
    </row>
    <row r="855" spans="6:7" x14ac:dyDescent="0.25">
      <c r="F855" t="s">
        <v>1868</v>
      </c>
      <c r="G855" t="s">
        <v>1869</v>
      </c>
    </row>
    <row r="856" spans="6:7" x14ac:dyDescent="0.25">
      <c r="F856" t="s">
        <v>1870</v>
      </c>
      <c r="G856" t="s">
        <v>1871</v>
      </c>
    </row>
    <row r="857" spans="6:7" x14ac:dyDescent="0.25">
      <c r="F857" t="s">
        <v>1872</v>
      </c>
      <c r="G857" t="s">
        <v>1873</v>
      </c>
    </row>
    <row r="858" spans="6:7" x14ac:dyDescent="0.25">
      <c r="F858" t="s">
        <v>1874</v>
      </c>
      <c r="G858" t="s">
        <v>1875</v>
      </c>
    </row>
    <row r="859" spans="6:7" x14ac:dyDescent="0.25">
      <c r="F859" t="s">
        <v>1876</v>
      </c>
      <c r="G859" t="s">
        <v>1877</v>
      </c>
    </row>
    <row r="860" spans="6:7" x14ac:dyDescent="0.25">
      <c r="F860" t="s">
        <v>1878</v>
      </c>
      <c r="G860" t="s">
        <v>1879</v>
      </c>
    </row>
    <row r="861" spans="6:7" x14ac:dyDescent="0.25">
      <c r="F861" t="s">
        <v>1880</v>
      </c>
      <c r="G861" t="s">
        <v>1881</v>
      </c>
    </row>
    <row r="862" spans="6:7" x14ac:dyDescent="0.25">
      <c r="F862" t="s">
        <v>1882</v>
      </c>
      <c r="G862" t="s">
        <v>1883</v>
      </c>
    </row>
    <row r="863" spans="6:7" x14ac:dyDescent="0.25">
      <c r="F863" t="s">
        <v>1884</v>
      </c>
      <c r="G863" t="s">
        <v>1885</v>
      </c>
    </row>
    <row r="864" spans="6:7" x14ac:dyDescent="0.25">
      <c r="F864" t="s">
        <v>1886</v>
      </c>
      <c r="G864" t="s">
        <v>1887</v>
      </c>
    </row>
    <row r="865" spans="6:7" x14ac:dyDescent="0.25">
      <c r="F865" t="s">
        <v>1888</v>
      </c>
      <c r="G865" t="s">
        <v>1889</v>
      </c>
    </row>
    <row r="866" spans="6:7" x14ac:dyDescent="0.25">
      <c r="F866" t="s">
        <v>1890</v>
      </c>
      <c r="G866" t="s">
        <v>1891</v>
      </c>
    </row>
    <row r="867" spans="6:7" x14ac:dyDescent="0.25">
      <c r="F867" t="s">
        <v>1892</v>
      </c>
      <c r="G867" t="s">
        <v>1893</v>
      </c>
    </row>
    <row r="868" spans="6:7" x14ac:dyDescent="0.25">
      <c r="F868" t="s">
        <v>1894</v>
      </c>
      <c r="G868" t="s">
        <v>1895</v>
      </c>
    </row>
    <row r="869" spans="6:7" x14ac:dyDescent="0.25">
      <c r="F869" t="s">
        <v>1896</v>
      </c>
      <c r="G869" t="s">
        <v>1897</v>
      </c>
    </row>
    <row r="870" spans="6:7" x14ac:dyDescent="0.25">
      <c r="F870" t="s">
        <v>1898</v>
      </c>
      <c r="G870" t="s">
        <v>1899</v>
      </c>
    </row>
    <row r="871" spans="6:7" x14ac:dyDescent="0.25">
      <c r="F871" t="s">
        <v>1900</v>
      </c>
      <c r="G871" t="s">
        <v>1901</v>
      </c>
    </row>
    <row r="872" spans="6:7" x14ac:dyDescent="0.25">
      <c r="F872" t="s">
        <v>1902</v>
      </c>
      <c r="G872" t="s">
        <v>1903</v>
      </c>
    </row>
    <row r="873" spans="6:7" x14ac:dyDescent="0.25">
      <c r="F873" t="s">
        <v>1904</v>
      </c>
      <c r="G873" t="s">
        <v>1905</v>
      </c>
    </row>
    <row r="874" spans="6:7" x14ac:dyDescent="0.25">
      <c r="F874" t="s">
        <v>1906</v>
      </c>
      <c r="G874" t="s">
        <v>1907</v>
      </c>
    </row>
    <row r="875" spans="6:7" x14ac:dyDescent="0.25">
      <c r="F875" t="s">
        <v>1906</v>
      </c>
      <c r="G875" t="s">
        <v>1908</v>
      </c>
    </row>
    <row r="876" spans="6:7" x14ac:dyDescent="0.25">
      <c r="F876" t="s">
        <v>1909</v>
      </c>
      <c r="G876" t="s">
        <v>1910</v>
      </c>
    </row>
    <row r="877" spans="6:7" x14ac:dyDescent="0.25">
      <c r="F877" t="s">
        <v>1911</v>
      </c>
      <c r="G877" t="s">
        <v>1912</v>
      </c>
    </row>
    <row r="878" spans="6:7" x14ac:dyDescent="0.25">
      <c r="F878" t="s">
        <v>1913</v>
      </c>
      <c r="G878" t="s">
        <v>1914</v>
      </c>
    </row>
    <row r="879" spans="6:7" x14ac:dyDescent="0.25">
      <c r="F879" t="s">
        <v>1915</v>
      </c>
      <c r="G879" t="s">
        <v>1916</v>
      </c>
    </row>
    <row r="880" spans="6:7" x14ac:dyDescent="0.25">
      <c r="F880" t="s">
        <v>1917</v>
      </c>
      <c r="G880" t="s">
        <v>1918</v>
      </c>
    </row>
    <row r="881" spans="6:7" x14ac:dyDescent="0.25">
      <c r="F881" t="s">
        <v>1919</v>
      </c>
      <c r="G881" t="s">
        <v>1920</v>
      </c>
    </row>
    <row r="882" spans="6:7" x14ac:dyDescent="0.25">
      <c r="F882" t="s">
        <v>1921</v>
      </c>
      <c r="G882" t="s">
        <v>1922</v>
      </c>
    </row>
    <row r="883" spans="6:7" x14ac:dyDescent="0.25">
      <c r="F883" t="s">
        <v>1923</v>
      </c>
      <c r="G883" t="s">
        <v>1924</v>
      </c>
    </row>
    <row r="884" spans="6:7" x14ac:dyDescent="0.25">
      <c r="F884" t="s">
        <v>1925</v>
      </c>
      <c r="G884" t="s">
        <v>1926</v>
      </c>
    </row>
    <row r="885" spans="6:7" x14ac:dyDescent="0.25">
      <c r="F885" t="s">
        <v>1927</v>
      </c>
      <c r="G885" t="s">
        <v>1928</v>
      </c>
    </row>
    <row r="886" spans="6:7" x14ac:dyDescent="0.25">
      <c r="F886" t="s">
        <v>1929</v>
      </c>
      <c r="G886" t="s">
        <v>1930</v>
      </c>
    </row>
    <row r="887" spans="6:7" x14ac:dyDescent="0.25">
      <c r="F887" t="s">
        <v>1931</v>
      </c>
      <c r="G887" t="s">
        <v>1932</v>
      </c>
    </row>
    <row r="888" spans="6:7" x14ac:dyDescent="0.25">
      <c r="F888" t="s">
        <v>1933</v>
      </c>
      <c r="G888" t="s">
        <v>1934</v>
      </c>
    </row>
    <row r="889" spans="6:7" x14ac:dyDescent="0.25">
      <c r="F889" t="s">
        <v>1935</v>
      </c>
      <c r="G889" t="s">
        <v>1936</v>
      </c>
    </row>
    <row r="890" spans="6:7" x14ac:dyDescent="0.25">
      <c r="F890" t="s">
        <v>1937</v>
      </c>
      <c r="G890" t="s">
        <v>1938</v>
      </c>
    </row>
    <row r="891" spans="6:7" x14ac:dyDescent="0.25">
      <c r="F891" t="s">
        <v>1939</v>
      </c>
      <c r="G891" t="s">
        <v>1940</v>
      </c>
    </row>
    <row r="892" spans="6:7" x14ac:dyDescent="0.25">
      <c r="F892" t="s">
        <v>1941</v>
      </c>
      <c r="G892" t="s">
        <v>1942</v>
      </c>
    </row>
    <row r="893" spans="6:7" x14ac:dyDescent="0.25">
      <c r="F893" t="s">
        <v>1943</v>
      </c>
      <c r="G893" t="s">
        <v>1944</v>
      </c>
    </row>
    <row r="894" spans="6:7" x14ac:dyDescent="0.25">
      <c r="F894" t="s">
        <v>1945</v>
      </c>
      <c r="G894" t="s">
        <v>1946</v>
      </c>
    </row>
    <row r="895" spans="6:7" x14ac:dyDescent="0.25">
      <c r="F895" t="s">
        <v>1947</v>
      </c>
      <c r="G895" t="s">
        <v>1948</v>
      </c>
    </row>
    <row r="896" spans="6:7" x14ac:dyDescent="0.25">
      <c r="F896" t="s">
        <v>1949</v>
      </c>
      <c r="G896" t="s">
        <v>1950</v>
      </c>
    </row>
    <row r="897" spans="6:7" x14ac:dyDescent="0.25">
      <c r="F897" t="s">
        <v>1951</v>
      </c>
      <c r="G897" t="s">
        <v>1952</v>
      </c>
    </row>
    <row r="898" spans="6:7" x14ac:dyDescent="0.25">
      <c r="F898" t="s">
        <v>1953</v>
      </c>
      <c r="G898" t="s">
        <v>1954</v>
      </c>
    </row>
    <row r="899" spans="6:7" x14ac:dyDescent="0.25">
      <c r="F899" t="s">
        <v>1955</v>
      </c>
      <c r="G899" t="s">
        <v>1956</v>
      </c>
    </row>
    <row r="900" spans="6:7" x14ac:dyDescent="0.25">
      <c r="F900" t="s">
        <v>1957</v>
      </c>
      <c r="G900" t="s">
        <v>1958</v>
      </c>
    </row>
    <row r="901" spans="6:7" x14ac:dyDescent="0.25">
      <c r="F901" t="s">
        <v>1959</v>
      </c>
      <c r="G901" t="s">
        <v>1960</v>
      </c>
    </row>
    <row r="902" spans="6:7" x14ac:dyDescent="0.25">
      <c r="F902" t="s">
        <v>1961</v>
      </c>
      <c r="G902" t="s">
        <v>1962</v>
      </c>
    </row>
    <row r="903" spans="6:7" x14ac:dyDescent="0.25">
      <c r="F903" t="s">
        <v>1963</v>
      </c>
      <c r="G903" t="s">
        <v>1964</v>
      </c>
    </row>
    <row r="904" spans="6:7" x14ac:dyDescent="0.25">
      <c r="F904" t="s">
        <v>1965</v>
      </c>
      <c r="G904" t="s">
        <v>1966</v>
      </c>
    </row>
    <row r="905" spans="6:7" x14ac:dyDescent="0.25">
      <c r="F905" t="s">
        <v>1967</v>
      </c>
      <c r="G905" t="s">
        <v>1968</v>
      </c>
    </row>
    <row r="906" spans="6:7" x14ac:dyDescent="0.25">
      <c r="F906" t="s">
        <v>1969</v>
      </c>
      <c r="G906" t="s">
        <v>1970</v>
      </c>
    </row>
    <row r="907" spans="6:7" x14ac:dyDescent="0.25">
      <c r="F907" t="s">
        <v>1971</v>
      </c>
      <c r="G907" t="s">
        <v>1972</v>
      </c>
    </row>
    <row r="908" spans="6:7" x14ac:dyDescent="0.25">
      <c r="F908" t="s">
        <v>1973</v>
      </c>
      <c r="G908" t="s">
        <v>1974</v>
      </c>
    </row>
    <row r="909" spans="6:7" x14ac:dyDescent="0.25">
      <c r="F909" t="s">
        <v>1975</v>
      </c>
      <c r="G909" t="s">
        <v>1976</v>
      </c>
    </row>
    <row r="910" spans="6:7" x14ac:dyDescent="0.25">
      <c r="F910" t="s">
        <v>1977</v>
      </c>
      <c r="G910" t="s">
        <v>1978</v>
      </c>
    </row>
    <row r="911" spans="6:7" x14ac:dyDescent="0.25">
      <c r="F911" t="s">
        <v>1979</v>
      </c>
      <c r="G911" t="s">
        <v>1980</v>
      </c>
    </row>
    <row r="912" spans="6:7" x14ac:dyDescent="0.25">
      <c r="F912" t="s">
        <v>1981</v>
      </c>
      <c r="G912" t="s">
        <v>1982</v>
      </c>
    </row>
    <row r="913" spans="6:7" x14ac:dyDescent="0.25">
      <c r="F913" t="s">
        <v>1983</v>
      </c>
      <c r="G913" t="s">
        <v>1984</v>
      </c>
    </row>
    <row r="914" spans="6:7" x14ac:dyDescent="0.25">
      <c r="F914" t="s">
        <v>1985</v>
      </c>
      <c r="G914" t="s">
        <v>1986</v>
      </c>
    </row>
    <row r="915" spans="6:7" x14ac:dyDescent="0.25">
      <c r="F915" t="s">
        <v>1987</v>
      </c>
      <c r="G915" t="s">
        <v>1988</v>
      </c>
    </row>
    <row r="916" spans="6:7" x14ac:dyDescent="0.25">
      <c r="F916" t="s">
        <v>1989</v>
      </c>
      <c r="G916" t="s">
        <v>1990</v>
      </c>
    </row>
    <row r="917" spans="6:7" x14ac:dyDescent="0.25">
      <c r="F917" t="s">
        <v>1991</v>
      </c>
      <c r="G917" t="s">
        <v>1992</v>
      </c>
    </row>
    <row r="918" spans="6:7" x14ac:dyDescent="0.25">
      <c r="F918" t="s">
        <v>1993</v>
      </c>
      <c r="G918" t="s">
        <v>1994</v>
      </c>
    </row>
    <row r="919" spans="6:7" x14ac:dyDescent="0.25">
      <c r="F919" t="s">
        <v>1995</v>
      </c>
      <c r="G919" t="s">
        <v>1996</v>
      </c>
    </row>
    <row r="920" spans="6:7" x14ac:dyDescent="0.25">
      <c r="F920" t="s">
        <v>1997</v>
      </c>
      <c r="G920" t="s">
        <v>1998</v>
      </c>
    </row>
    <row r="921" spans="6:7" x14ac:dyDescent="0.25">
      <c r="F921" t="s">
        <v>1999</v>
      </c>
      <c r="G921" t="s">
        <v>2000</v>
      </c>
    </row>
    <row r="922" spans="6:7" x14ac:dyDescent="0.25">
      <c r="F922" t="s">
        <v>2001</v>
      </c>
      <c r="G922" t="s">
        <v>2002</v>
      </c>
    </row>
    <row r="923" spans="6:7" x14ac:dyDescent="0.25">
      <c r="F923" t="s">
        <v>2003</v>
      </c>
      <c r="G923" t="s">
        <v>2004</v>
      </c>
    </row>
    <row r="924" spans="6:7" x14ac:dyDescent="0.25">
      <c r="F924" t="s">
        <v>2005</v>
      </c>
      <c r="G924" t="s">
        <v>2006</v>
      </c>
    </row>
    <row r="925" spans="6:7" x14ac:dyDescent="0.25">
      <c r="F925" t="s">
        <v>2007</v>
      </c>
      <c r="G925" t="s">
        <v>2008</v>
      </c>
    </row>
    <row r="926" spans="6:7" x14ac:dyDescent="0.25">
      <c r="F926" t="s">
        <v>2009</v>
      </c>
      <c r="G926" t="s">
        <v>2010</v>
      </c>
    </row>
    <row r="927" spans="6:7" x14ac:dyDescent="0.25">
      <c r="F927" t="s">
        <v>2011</v>
      </c>
      <c r="G927" t="s">
        <v>2012</v>
      </c>
    </row>
    <row r="928" spans="6:7" x14ac:dyDescent="0.25">
      <c r="F928" t="s">
        <v>2013</v>
      </c>
      <c r="G928" t="s">
        <v>2014</v>
      </c>
    </row>
    <row r="929" spans="6:7" x14ac:dyDescent="0.25">
      <c r="F929" t="s">
        <v>2015</v>
      </c>
      <c r="G929" t="s">
        <v>2016</v>
      </c>
    </row>
    <row r="930" spans="6:7" x14ac:dyDescent="0.25">
      <c r="F930" t="s">
        <v>2017</v>
      </c>
      <c r="G930" t="s">
        <v>2018</v>
      </c>
    </row>
    <row r="931" spans="6:7" x14ac:dyDescent="0.25">
      <c r="F931" t="s">
        <v>2019</v>
      </c>
      <c r="G931" t="s">
        <v>2020</v>
      </c>
    </row>
    <row r="932" spans="6:7" x14ac:dyDescent="0.25">
      <c r="F932" t="s">
        <v>2021</v>
      </c>
      <c r="G932" t="s">
        <v>2022</v>
      </c>
    </row>
    <row r="933" spans="6:7" x14ac:dyDescent="0.25">
      <c r="F933" t="s">
        <v>2023</v>
      </c>
      <c r="G933" t="s">
        <v>2024</v>
      </c>
    </row>
    <row r="934" spans="6:7" x14ac:dyDescent="0.25">
      <c r="F934" t="s">
        <v>2025</v>
      </c>
      <c r="G934" t="s">
        <v>2026</v>
      </c>
    </row>
    <row r="935" spans="6:7" x14ac:dyDescent="0.25">
      <c r="F935" t="s">
        <v>2027</v>
      </c>
      <c r="G935" t="s">
        <v>2028</v>
      </c>
    </row>
    <row r="936" spans="6:7" x14ac:dyDescent="0.25">
      <c r="F936" t="s">
        <v>2029</v>
      </c>
      <c r="G936" t="s">
        <v>2030</v>
      </c>
    </row>
    <row r="937" spans="6:7" x14ac:dyDescent="0.25">
      <c r="F937" t="s">
        <v>2031</v>
      </c>
      <c r="G937" t="s">
        <v>2032</v>
      </c>
    </row>
    <row r="938" spans="6:7" x14ac:dyDescent="0.25">
      <c r="F938" t="s">
        <v>2033</v>
      </c>
      <c r="G938" t="s">
        <v>2034</v>
      </c>
    </row>
    <row r="939" spans="6:7" x14ac:dyDescent="0.25">
      <c r="F939" t="s">
        <v>2035</v>
      </c>
      <c r="G939" t="s">
        <v>2036</v>
      </c>
    </row>
    <row r="940" spans="6:7" x14ac:dyDescent="0.25">
      <c r="F940" t="s">
        <v>2037</v>
      </c>
      <c r="G940" t="s">
        <v>2038</v>
      </c>
    </row>
    <row r="941" spans="6:7" x14ac:dyDescent="0.25">
      <c r="F941" t="s">
        <v>2039</v>
      </c>
      <c r="G941" t="s">
        <v>2040</v>
      </c>
    </row>
    <row r="942" spans="6:7" x14ac:dyDescent="0.25">
      <c r="F942" t="s">
        <v>2041</v>
      </c>
      <c r="G942" t="s">
        <v>2042</v>
      </c>
    </row>
    <row r="943" spans="6:7" x14ac:dyDescent="0.25">
      <c r="F943" t="s">
        <v>2043</v>
      </c>
      <c r="G943" t="s">
        <v>2044</v>
      </c>
    </row>
    <row r="944" spans="6:7" x14ac:dyDescent="0.25">
      <c r="F944" t="s">
        <v>2045</v>
      </c>
      <c r="G944" t="s">
        <v>2046</v>
      </c>
    </row>
    <row r="945" spans="6:7" x14ac:dyDescent="0.25">
      <c r="F945" t="s">
        <v>2047</v>
      </c>
      <c r="G945" t="s">
        <v>2048</v>
      </c>
    </row>
    <row r="946" spans="6:7" x14ac:dyDescent="0.25">
      <c r="F946" t="s">
        <v>2049</v>
      </c>
      <c r="G946" t="s">
        <v>2050</v>
      </c>
    </row>
    <row r="947" spans="6:7" x14ac:dyDescent="0.25">
      <c r="F947" t="s">
        <v>2051</v>
      </c>
      <c r="G947" t="s">
        <v>2052</v>
      </c>
    </row>
    <row r="948" spans="6:7" x14ac:dyDescent="0.25">
      <c r="F948" t="s">
        <v>2053</v>
      </c>
      <c r="G948" t="s">
        <v>2054</v>
      </c>
    </row>
    <row r="949" spans="6:7" x14ac:dyDescent="0.25">
      <c r="F949" t="s">
        <v>2055</v>
      </c>
      <c r="G949" t="s">
        <v>2056</v>
      </c>
    </row>
    <row r="950" spans="6:7" x14ac:dyDescent="0.25">
      <c r="F950" t="s">
        <v>2057</v>
      </c>
      <c r="G950" t="s">
        <v>2058</v>
      </c>
    </row>
    <row r="951" spans="6:7" x14ac:dyDescent="0.25">
      <c r="F951" t="s">
        <v>2059</v>
      </c>
      <c r="G951" t="s">
        <v>2060</v>
      </c>
    </row>
    <row r="952" spans="6:7" x14ac:dyDescent="0.25">
      <c r="F952" t="s">
        <v>2061</v>
      </c>
      <c r="G952" t="s">
        <v>2062</v>
      </c>
    </row>
    <row r="953" spans="6:7" x14ac:dyDescent="0.25">
      <c r="F953" t="s">
        <v>2063</v>
      </c>
      <c r="G953" t="s">
        <v>2064</v>
      </c>
    </row>
    <row r="954" spans="6:7" x14ac:dyDescent="0.25">
      <c r="F954" t="s">
        <v>2065</v>
      </c>
      <c r="G954" t="s">
        <v>2066</v>
      </c>
    </row>
    <row r="955" spans="6:7" x14ac:dyDescent="0.25">
      <c r="F955" t="s">
        <v>2067</v>
      </c>
      <c r="G955" t="s">
        <v>2068</v>
      </c>
    </row>
    <row r="956" spans="6:7" x14ac:dyDescent="0.25">
      <c r="F956" t="s">
        <v>2069</v>
      </c>
      <c r="G956" t="s">
        <v>2070</v>
      </c>
    </row>
    <row r="957" spans="6:7" x14ac:dyDescent="0.25">
      <c r="F957" t="s">
        <v>2071</v>
      </c>
      <c r="G957" t="s">
        <v>2072</v>
      </c>
    </row>
    <row r="958" spans="6:7" x14ac:dyDescent="0.25">
      <c r="F958" t="s">
        <v>2073</v>
      </c>
      <c r="G958" t="s">
        <v>2074</v>
      </c>
    </row>
    <row r="959" spans="6:7" x14ac:dyDescent="0.25">
      <c r="F959" t="s">
        <v>2075</v>
      </c>
      <c r="G959" t="s">
        <v>2076</v>
      </c>
    </row>
    <row r="960" spans="6:7" x14ac:dyDescent="0.25">
      <c r="F960" t="s">
        <v>2077</v>
      </c>
      <c r="G960" t="s">
        <v>2078</v>
      </c>
    </row>
    <row r="961" spans="6:7" x14ac:dyDescent="0.25">
      <c r="F961" t="s">
        <v>2079</v>
      </c>
      <c r="G961" t="s">
        <v>2080</v>
      </c>
    </row>
    <row r="962" spans="6:7" x14ac:dyDescent="0.25">
      <c r="F962" t="s">
        <v>2081</v>
      </c>
      <c r="G962" t="s">
        <v>2082</v>
      </c>
    </row>
    <row r="963" spans="6:7" x14ac:dyDescent="0.25">
      <c r="F963" t="s">
        <v>2083</v>
      </c>
      <c r="G963" t="s">
        <v>2084</v>
      </c>
    </row>
    <row r="964" spans="6:7" x14ac:dyDescent="0.25">
      <c r="F964" t="s">
        <v>2085</v>
      </c>
      <c r="G964" t="s">
        <v>2086</v>
      </c>
    </row>
    <row r="965" spans="6:7" x14ac:dyDescent="0.25">
      <c r="F965" t="s">
        <v>2087</v>
      </c>
      <c r="G965" t="s">
        <v>2088</v>
      </c>
    </row>
    <row r="966" spans="6:7" x14ac:dyDescent="0.25">
      <c r="F966" t="s">
        <v>2089</v>
      </c>
      <c r="G966" t="s">
        <v>2090</v>
      </c>
    </row>
    <row r="967" spans="6:7" x14ac:dyDescent="0.25">
      <c r="F967" t="s">
        <v>2091</v>
      </c>
      <c r="G967" t="s">
        <v>2092</v>
      </c>
    </row>
    <row r="968" spans="6:7" x14ac:dyDescent="0.25">
      <c r="F968" t="s">
        <v>2093</v>
      </c>
      <c r="G968" t="s">
        <v>2094</v>
      </c>
    </row>
    <row r="969" spans="6:7" x14ac:dyDescent="0.25">
      <c r="F969" t="s">
        <v>2095</v>
      </c>
      <c r="G969" t="s">
        <v>2096</v>
      </c>
    </row>
    <row r="970" spans="6:7" x14ac:dyDescent="0.25">
      <c r="F970" t="s">
        <v>2097</v>
      </c>
      <c r="G970" t="s">
        <v>2098</v>
      </c>
    </row>
    <row r="971" spans="6:7" x14ac:dyDescent="0.25">
      <c r="F971" t="s">
        <v>2099</v>
      </c>
      <c r="G971" t="s">
        <v>2100</v>
      </c>
    </row>
    <row r="972" spans="6:7" x14ac:dyDescent="0.25">
      <c r="F972" t="s">
        <v>2101</v>
      </c>
      <c r="G972" t="s">
        <v>2102</v>
      </c>
    </row>
    <row r="973" spans="6:7" x14ac:dyDescent="0.25">
      <c r="F973" t="s">
        <v>2103</v>
      </c>
      <c r="G973" t="s">
        <v>2104</v>
      </c>
    </row>
    <row r="974" spans="6:7" x14ac:dyDescent="0.25">
      <c r="F974" t="s">
        <v>2105</v>
      </c>
      <c r="G974" t="s">
        <v>2106</v>
      </c>
    </row>
    <row r="975" spans="6:7" x14ac:dyDescent="0.25">
      <c r="F975" t="s">
        <v>2107</v>
      </c>
      <c r="G975" t="s">
        <v>2108</v>
      </c>
    </row>
    <row r="976" spans="6:7" x14ac:dyDescent="0.25">
      <c r="F976" t="s">
        <v>2109</v>
      </c>
      <c r="G976" t="s">
        <v>2110</v>
      </c>
    </row>
    <row r="977" spans="6:7" x14ac:dyDescent="0.25">
      <c r="F977" t="s">
        <v>2111</v>
      </c>
      <c r="G977" t="s">
        <v>2112</v>
      </c>
    </row>
    <row r="978" spans="6:7" x14ac:dyDescent="0.25">
      <c r="F978" t="s">
        <v>2113</v>
      </c>
      <c r="G978" t="s">
        <v>2114</v>
      </c>
    </row>
    <row r="979" spans="6:7" x14ac:dyDescent="0.25">
      <c r="F979" t="s">
        <v>2115</v>
      </c>
      <c r="G979" t="s">
        <v>2116</v>
      </c>
    </row>
    <row r="980" spans="6:7" x14ac:dyDescent="0.25">
      <c r="F980" t="s">
        <v>2117</v>
      </c>
      <c r="G980" t="s">
        <v>2118</v>
      </c>
    </row>
    <row r="981" spans="6:7" x14ac:dyDescent="0.25">
      <c r="F981" t="s">
        <v>2119</v>
      </c>
      <c r="G981" t="s">
        <v>2120</v>
      </c>
    </row>
    <row r="982" spans="6:7" x14ac:dyDescent="0.25">
      <c r="F982" t="s">
        <v>2121</v>
      </c>
      <c r="G982" t="s">
        <v>2122</v>
      </c>
    </row>
    <row r="983" spans="6:7" x14ac:dyDescent="0.25">
      <c r="F983" t="s">
        <v>2123</v>
      </c>
      <c r="G983" t="s">
        <v>2124</v>
      </c>
    </row>
    <row r="984" spans="6:7" x14ac:dyDescent="0.25">
      <c r="F984" t="s">
        <v>2125</v>
      </c>
      <c r="G984" t="s">
        <v>2126</v>
      </c>
    </row>
    <row r="985" spans="6:7" x14ac:dyDescent="0.25">
      <c r="F985" t="s">
        <v>2127</v>
      </c>
      <c r="G985" t="s">
        <v>2128</v>
      </c>
    </row>
    <row r="986" spans="6:7" x14ac:dyDescent="0.25">
      <c r="F986" t="s">
        <v>2129</v>
      </c>
      <c r="G986" t="s">
        <v>2130</v>
      </c>
    </row>
    <row r="987" spans="6:7" x14ac:dyDescent="0.25">
      <c r="F987" t="s">
        <v>2131</v>
      </c>
      <c r="G987" t="s">
        <v>2132</v>
      </c>
    </row>
    <row r="988" spans="6:7" x14ac:dyDescent="0.25">
      <c r="F988" t="s">
        <v>2133</v>
      </c>
      <c r="G988" t="s">
        <v>2134</v>
      </c>
    </row>
    <row r="989" spans="6:7" x14ac:dyDescent="0.25">
      <c r="F989" t="s">
        <v>2135</v>
      </c>
      <c r="G989" t="s">
        <v>2136</v>
      </c>
    </row>
    <row r="990" spans="6:7" x14ac:dyDescent="0.25">
      <c r="F990" t="s">
        <v>2137</v>
      </c>
      <c r="G990" t="s">
        <v>2138</v>
      </c>
    </row>
    <row r="991" spans="6:7" x14ac:dyDescent="0.25">
      <c r="F991" t="s">
        <v>2139</v>
      </c>
      <c r="G991" t="s">
        <v>2140</v>
      </c>
    </row>
    <row r="992" spans="6:7" x14ac:dyDescent="0.25">
      <c r="F992" t="s">
        <v>2141</v>
      </c>
      <c r="G992" t="s">
        <v>2142</v>
      </c>
    </row>
    <row r="993" spans="6:7" x14ac:dyDescent="0.25">
      <c r="F993" t="s">
        <v>2143</v>
      </c>
      <c r="G993" t="s">
        <v>2144</v>
      </c>
    </row>
    <row r="994" spans="6:7" x14ac:dyDescent="0.25">
      <c r="F994" t="s">
        <v>2145</v>
      </c>
      <c r="G994" t="s">
        <v>2146</v>
      </c>
    </row>
    <row r="995" spans="6:7" x14ac:dyDescent="0.25">
      <c r="F995" t="s">
        <v>2147</v>
      </c>
      <c r="G995" t="s">
        <v>2148</v>
      </c>
    </row>
    <row r="996" spans="6:7" x14ac:dyDescent="0.25">
      <c r="F996" t="s">
        <v>2149</v>
      </c>
      <c r="G996" t="s">
        <v>2150</v>
      </c>
    </row>
    <row r="997" spans="6:7" x14ac:dyDescent="0.25">
      <c r="F997" t="s">
        <v>2151</v>
      </c>
      <c r="G997" t="s">
        <v>2152</v>
      </c>
    </row>
    <row r="998" spans="6:7" x14ac:dyDescent="0.25">
      <c r="F998" t="s">
        <v>2153</v>
      </c>
      <c r="G998" t="s">
        <v>2154</v>
      </c>
    </row>
    <row r="999" spans="6:7" x14ac:dyDescent="0.25">
      <c r="F999" t="s">
        <v>2155</v>
      </c>
      <c r="G999" t="s">
        <v>2156</v>
      </c>
    </row>
    <row r="1000" spans="6:7" x14ac:dyDescent="0.25">
      <c r="F1000" t="s">
        <v>2157</v>
      </c>
      <c r="G1000" t="s">
        <v>2158</v>
      </c>
    </row>
    <row r="1001" spans="6:7" x14ac:dyDescent="0.25">
      <c r="F1001" t="s">
        <v>2159</v>
      </c>
      <c r="G1001" t="s">
        <v>2160</v>
      </c>
    </row>
    <row r="1002" spans="6:7" x14ac:dyDescent="0.25">
      <c r="F1002" t="s">
        <v>2161</v>
      </c>
      <c r="G1002" t="s">
        <v>2162</v>
      </c>
    </row>
    <row r="1003" spans="6:7" x14ac:dyDescent="0.25">
      <c r="F1003" t="s">
        <v>2163</v>
      </c>
      <c r="G1003" t="s">
        <v>2164</v>
      </c>
    </row>
    <row r="1004" spans="6:7" x14ac:dyDescent="0.25">
      <c r="F1004" t="s">
        <v>2165</v>
      </c>
      <c r="G1004" t="s">
        <v>2166</v>
      </c>
    </row>
    <row r="1005" spans="6:7" x14ac:dyDescent="0.25">
      <c r="F1005" t="s">
        <v>2167</v>
      </c>
      <c r="G1005" t="s">
        <v>2168</v>
      </c>
    </row>
    <row r="1006" spans="6:7" x14ac:dyDescent="0.25">
      <c r="F1006" t="s">
        <v>2169</v>
      </c>
      <c r="G1006" t="s">
        <v>2170</v>
      </c>
    </row>
    <row r="1007" spans="6:7" x14ac:dyDescent="0.25">
      <c r="F1007" t="s">
        <v>2171</v>
      </c>
      <c r="G1007" t="s">
        <v>2172</v>
      </c>
    </row>
    <row r="1008" spans="6:7" x14ac:dyDescent="0.25">
      <c r="F1008" t="s">
        <v>2173</v>
      </c>
      <c r="G1008" t="s">
        <v>2174</v>
      </c>
    </row>
    <row r="1009" spans="6:7" x14ac:dyDescent="0.25">
      <c r="F1009" t="s">
        <v>2175</v>
      </c>
      <c r="G1009" t="s">
        <v>2176</v>
      </c>
    </row>
    <row r="1010" spans="6:7" x14ac:dyDescent="0.25">
      <c r="F1010" t="s">
        <v>2177</v>
      </c>
      <c r="G1010" t="s">
        <v>2178</v>
      </c>
    </row>
    <row r="1011" spans="6:7" x14ac:dyDescent="0.25">
      <c r="F1011" t="s">
        <v>2179</v>
      </c>
      <c r="G1011" t="s">
        <v>2180</v>
      </c>
    </row>
    <row r="1012" spans="6:7" x14ac:dyDescent="0.25">
      <c r="F1012" t="s">
        <v>2181</v>
      </c>
      <c r="G1012" t="s">
        <v>2182</v>
      </c>
    </row>
    <row r="1013" spans="6:7" x14ac:dyDescent="0.25">
      <c r="F1013" t="s">
        <v>2183</v>
      </c>
      <c r="G1013" t="s">
        <v>2184</v>
      </c>
    </row>
    <row r="1014" spans="6:7" x14ac:dyDescent="0.25">
      <c r="F1014" t="s">
        <v>2185</v>
      </c>
      <c r="G1014" t="s">
        <v>2186</v>
      </c>
    </row>
    <row r="1015" spans="6:7" x14ac:dyDescent="0.25">
      <c r="F1015" t="s">
        <v>2187</v>
      </c>
      <c r="G1015" t="s">
        <v>2188</v>
      </c>
    </row>
    <row r="1016" spans="6:7" x14ac:dyDescent="0.25">
      <c r="F1016" t="s">
        <v>2189</v>
      </c>
      <c r="G1016" t="s">
        <v>2190</v>
      </c>
    </row>
    <row r="1017" spans="6:7" x14ac:dyDescent="0.25">
      <c r="F1017" t="s">
        <v>2191</v>
      </c>
      <c r="G1017" t="s">
        <v>2192</v>
      </c>
    </row>
    <row r="1018" spans="6:7" x14ac:dyDescent="0.25">
      <c r="F1018" t="s">
        <v>2193</v>
      </c>
      <c r="G1018" t="s">
        <v>2194</v>
      </c>
    </row>
    <row r="1019" spans="6:7" x14ac:dyDescent="0.25">
      <c r="F1019" t="s">
        <v>2195</v>
      </c>
      <c r="G1019" t="s">
        <v>2196</v>
      </c>
    </row>
    <row r="1020" spans="6:7" x14ac:dyDescent="0.25">
      <c r="F1020" t="s">
        <v>2197</v>
      </c>
      <c r="G1020" t="s">
        <v>2198</v>
      </c>
    </row>
    <row r="1021" spans="6:7" x14ac:dyDescent="0.25">
      <c r="F1021" t="s">
        <v>2199</v>
      </c>
      <c r="G1021" t="s">
        <v>2200</v>
      </c>
    </row>
    <row r="1022" spans="6:7" x14ac:dyDescent="0.25">
      <c r="F1022" t="s">
        <v>2201</v>
      </c>
      <c r="G1022" t="s">
        <v>2202</v>
      </c>
    </row>
    <row r="1023" spans="6:7" x14ac:dyDescent="0.25">
      <c r="F1023" t="s">
        <v>2203</v>
      </c>
      <c r="G1023" t="s">
        <v>2204</v>
      </c>
    </row>
    <row r="1024" spans="6:7" x14ac:dyDescent="0.25">
      <c r="F1024" t="s">
        <v>2205</v>
      </c>
      <c r="G1024" t="s">
        <v>2206</v>
      </c>
    </row>
    <row r="1025" spans="6:7" x14ac:dyDescent="0.25">
      <c r="F1025" t="s">
        <v>2207</v>
      </c>
      <c r="G1025" t="s">
        <v>2208</v>
      </c>
    </row>
    <row r="1026" spans="6:7" x14ac:dyDescent="0.25">
      <c r="F1026" t="s">
        <v>2209</v>
      </c>
      <c r="G1026" t="s">
        <v>2210</v>
      </c>
    </row>
    <row r="1027" spans="6:7" x14ac:dyDescent="0.25">
      <c r="F1027" t="s">
        <v>2211</v>
      </c>
      <c r="G1027" t="s">
        <v>2212</v>
      </c>
    </row>
    <row r="1028" spans="6:7" x14ac:dyDescent="0.25">
      <c r="F1028" t="s">
        <v>2213</v>
      </c>
      <c r="G1028" t="s">
        <v>2214</v>
      </c>
    </row>
    <row r="1029" spans="6:7" x14ac:dyDescent="0.25">
      <c r="F1029" t="s">
        <v>2215</v>
      </c>
      <c r="G1029" t="s">
        <v>2216</v>
      </c>
    </row>
    <row r="1030" spans="6:7" x14ac:dyDescent="0.25">
      <c r="F1030" t="s">
        <v>2217</v>
      </c>
      <c r="G1030" t="s">
        <v>2218</v>
      </c>
    </row>
    <row r="1031" spans="6:7" x14ac:dyDescent="0.25">
      <c r="F1031" t="s">
        <v>2219</v>
      </c>
      <c r="G1031" t="s">
        <v>2220</v>
      </c>
    </row>
    <row r="1032" spans="6:7" x14ac:dyDescent="0.25">
      <c r="F1032" t="s">
        <v>2221</v>
      </c>
      <c r="G1032" t="s">
        <v>2222</v>
      </c>
    </row>
    <row r="1033" spans="6:7" x14ac:dyDescent="0.25">
      <c r="F1033" t="s">
        <v>2223</v>
      </c>
      <c r="G1033" t="s">
        <v>2224</v>
      </c>
    </row>
    <row r="1034" spans="6:7" x14ac:dyDescent="0.25">
      <c r="F1034" t="s">
        <v>2225</v>
      </c>
      <c r="G1034" t="s">
        <v>2226</v>
      </c>
    </row>
    <row r="1035" spans="6:7" x14ac:dyDescent="0.25">
      <c r="F1035" t="s">
        <v>2227</v>
      </c>
      <c r="G1035" t="s">
        <v>2228</v>
      </c>
    </row>
    <row r="1036" spans="6:7" x14ac:dyDescent="0.25">
      <c r="F1036" t="s">
        <v>2229</v>
      </c>
      <c r="G1036" t="s">
        <v>2230</v>
      </c>
    </row>
    <row r="1037" spans="6:7" x14ac:dyDescent="0.25">
      <c r="F1037" t="s">
        <v>2231</v>
      </c>
      <c r="G1037" t="s">
        <v>2232</v>
      </c>
    </row>
    <row r="1038" spans="6:7" x14ac:dyDescent="0.25">
      <c r="F1038" t="s">
        <v>2233</v>
      </c>
      <c r="G1038" t="s">
        <v>2234</v>
      </c>
    </row>
    <row r="1039" spans="6:7" x14ac:dyDescent="0.25">
      <c r="F1039" t="s">
        <v>2235</v>
      </c>
      <c r="G1039" t="s">
        <v>2236</v>
      </c>
    </row>
    <row r="1040" spans="6:7" x14ac:dyDescent="0.25">
      <c r="F1040" t="s">
        <v>2237</v>
      </c>
      <c r="G1040" t="s">
        <v>2238</v>
      </c>
    </row>
    <row r="1041" spans="6:7" x14ac:dyDescent="0.25">
      <c r="F1041" t="s">
        <v>2239</v>
      </c>
      <c r="G1041" t="s">
        <v>2240</v>
      </c>
    </row>
    <row r="1042" spans="6:7" x14ac:dyDescent="0.25">
      <c r="F1042" t="s">
        <v>2241</v>
      </c>
      <c r="G1042" t="s">
        <v>2242</v>
      </c>
    </row>
    <row r="1043" spans="6:7" x14ac:dyDescent="0.25">
      <c r="F1043" t="s">
        <v>2243</v>
      </c>
      <c r="G1043" t="s">
        <v>2244</v>
      </c>
    </row>
    <row r="1044" spans="6:7" x14ac:dyDescent="0.25">
      <c r="F1044" t="s">
        <v>2245</v>
      </c>
      <c r="G1044" t="s">
        <v>2246</v>
      </c>
    </row>
    <row r="1045" spans="6:7" x14ac:dyDescent="0.25">
      <c r="F1045" t="s">
        <v>2247</v>
      </c>
      <c r="G1045" t="s">
        <v>2248</v>
      </c>
    </row>
    <row r="1046" spans="6:7" x14ac:dyDescent="0.25">
      <c r="F1046" t="s">
        <v>2249</v>
      </c>
      <c r="G1046" t="s">
        <v>2250</v>
      </c>
    </row>
    <row r="1047" spans="6:7" x14ac:dyDescent="0.25">
      <c r="F1047" t="s">
        <v>2251</v>
      </c>
      <c r="G1047" t="s">
        <v>2252</v>
      </c>
    </row>
    <row r="1048" spans="6:7" x14ac:dyDescent="0.25">
      <c r="F1048" t="s">
        <v>2253</v>
      </c>
      <c r="G1048" t="s">
        <v>2254</v>
      </c>
    </row>
    <row r="1049" spans="6:7" x14ac:dyDescent="0.25">
      <c r="F1049" t="s">
        <v>2255</v>
      </c>
      <c r="G1049" t="s">
        <v>2256</v>
      </c>
    </row>
    <row r="1050" spans="6:7" x14ac:dyDescent="0.25">
      <c r="F1050" t="s">
        <v>2257</v>
      </c>
      <c r="G1050" t="s">
        <v>2258</v>
      </c>
    </row>
    <row r="1051" spans="6:7" x14ac:dyDescent="0.25">
      <c r="F1051" t="s">
        <v>2259</v>
      </c>
      <c r="G1051" t="s">
        <v>2260</v>
      </c>
    </row>
    <row r="1052" spans="6:7" x14ac:dyDescent="0.25">
      <c r="F1052" t="s">
        <v>2261</v>
      </c>
      <c r="G1052" t="s">
        <v>2262</v>
      </c>
    </row>
    <row r="1053" spans="6:7" x14ac:dyDescent="0.25">
      <c r="F1053" t="s">
        <v>2263</v>
      </c>
      <c r="G1053" t="s">
        <v>2264</v>
      </c>
    </row>
    <row r="1054" spans="6:7" x14ac:dyDescent="0.25">
      <c r="F1054" t="s">
        <v>2265</v>
      </c>
      <c r="G1054" t="s">
        <v>2266</v>
      </c>
    </row>
    <row r="1055" spans="6:7" x14ac:dyDescent="0.25">
      <c r="F1055" t="s">
        <v>2267</v>
      </c>
      <c r="G1055" t="s">
        <v>2268</v>
      </c>
    </row>
    <row r="1056" spans="6:7" x14ac:dyDescent="0.25">
      <c r="F1056" t="s">
        <v>2269</v>
      </c>
      <c r="G1056" t="s">
        <v>2270</v>
      </c>
    </row>
    <row r="1057" spans="6:7" x14ac:dyDescent="0.25">
      <c r="F1057" t="s">
        <v>2271</v>
      </c>
      <c r="G1057" t="s">
        <v>2272</v>
      </c>
    </row>
    <row r="1058" spans="6:7" x14ac:dyDescent="0.25">
      <c r="F1058" t="s">
        <v>2273</v>
      </c>
      <c r="G1058" t="s">
        <v>2274</v>
      </c>
    </row>
    <row r="1059" spans="6:7" x14ac:dyDescent="0.25">
      <c r="F1059" t="s">
        <v>2275</v>
      </c>
      <c r="G1059" t="s">
        <v>2276</v>
      </c>
    </row>
    <row r="1060" spans="6:7" x14ac:dyDescent="0.25">
      <c r="F1060" t="s">
        <v>2277</v>
      </c>
      <c r="G1060" t="s">
        <v>2278</v>
      </c>
    </row>
    <row r="1061" spans="6:7" x14ac:dyDescent="0.25">
      <c r="F1061" t="s">
        <v>2279</v>
      </c>
      <c r="G1061" t="s">
        <v>2280</v>
      </c>
    </row>
    <row r="1062" spans="6:7" x14ac:dyDescent="0.25">
      <c r="F1062" t="s">
        <v>2281</v>
      </c>
      <c r="G1062" t="s">
        <v>2282</v>
      </c>
    </row>
    <row r="1063" spans="6:7" x14ac:dyDescent="0.25">
      <c r="F1063" t="s">
        <v>2283</v>
      </c>
      <c r="G1063" t="s">
        <v>2284</v>
      </c>
    </row>
    <row r="1064" spans="6:7" x14ac:dyDescent="0.25">
      <c r="F1064" t="s">
        <v>2285</v>
      </c>
      <c r="G1064" t="s">
        <v>2286</v>
      </c>
    </row>
    <row r="1065" spans="6:7" x14ac:dyDescent="0.25">
      <c r="F1065" t="s">
        <v>2287</v>
      </c>
      <c r="G1065" t="s">
        <v>2288</v>
      </c>
    </row>
    <row r="1066" spans="6:7" x14ac:dyDescent="0.25">
      <c r="F1066" t="s">
        <v>2289</v>
      </c>
      <c r="G1066" t="s">
        <v>2290</v>
      </c>
    </row>
    <row r="1067" spans="6:7" x14ac:dyDescent="0.25">
      <c r="F1067" t="s">
        <v>2291</v>
      </c>
      <c r="G1067" t="s">
        <v>2292</v>
      </c>
    </row>
    <row r="1068" spans="6:7" x14ac:dyDescent="0.25">
      <c r="F1068" t="s">
        <v>2293</v>
      </c>
      <c r="G1068" t="s">
        <v>2294</v>
      </c>
    </row>
    <row r="1069" spans="6:7" x14ac:dyDescent="0.25">
      <c r="F1069" t="s">
        <v>2295</v>
      </c>
      <c r="G1069" t="s">
        <v>2296</v>
      </c>
    </row>
    <row r="1070" spans="6:7" x14ac:dyDescent="0.25">
      <c r="F1070" t="s">
        <v>2297</v>
      </c>
      <c r="G1070" t="s">
        <v>2298</v>
      </c>
    </row>
    <row r="1071" spans="6:7" x14ac:dyDescent="0.25">
      <c r="F1071" t="s">
        <v>2299</v>
      </c>
      <c r="G1071" t="s">
        <v>2300</v>
      </c>
    </row>
    <row r="1072" spans="6:7" x14ac:dyDescent="0.25">
      <c r="F1072" t="s">
        <v>2301</v>
      </c>
      <c r="G1072" t="s">
        <v>2302</v>
      </c>
    </row>
    <row r="1073" spans="6:7" x14ac:dyDescent="0.25">
      <c r="F1073" t="s">
        <v>2303</v>
      </c>
      <c r="G1073" t="s">
        <v>2304</v>
      </c>
    </row>
    <row r="1074" spans="6:7" x14ac:dyDescent="0.25">
      <c r="F1074" t="s">
        <v>2305</v>
      </c>
      <c r="G1074" t="s">
        <v>2306</v>
      </c>
    </row>
    <row r="1075" spans="6:7" x14ac:dyDescent="0.25">
      <c r="F1075" t="s">
        <v>2307</v>
      </c>
      <c r="G1075" t="s">
        <v>2308</v>
      </c>
    </row>
    <row r="1076" spans="6:7" x14ac:dyDescent="0.25">
      <c r="F1076" t="s">
        <v>2309</v>
      </c>
      <c r="G1076" t="s">
        <v>2310</v>
      </c>
    </row>
    <row r="1077" spans="6:7" x14ac:dyDescent="0.25">
      <c r="F1077" t="s">
        <v>2311</v>
      </c>
      <c r="G1077" t="s">
        <v>2312</v>
      </c>
    </row>
    <row r="1078" spans="6:7" x14ac:dyDescent="0.25">
      <c r="F1078" t="s">
        <v>2313</v>
      </c>
      <c r="G1078" t="s">
        <v>2314</v>
      </c>
    </row>
    <row r="1079" spans="6:7" x14ac:dyDescent="0.25">
      <c r="F1079" t="s">
        <v>2315</v>
      </c>
      <c r="G1079" t="s">
        <v>2316</v>
      </c>
    </row>
    <row r="1080" spans="6:7" x14ac:dyDescent="0.25">
      <c r="F1080" t="s">
        <v>2317</v>
      </c>
      <c r="G1080" t="s">
        <v>2318</v>
      </c>
    </row>
    <row r="1081" spans="6:7" x14ac:dyDescent="0.25">
      <c r="F1081" t="s">
        <v>2319</v>
      </c>
      <c r="G1081" t="s">
        <v>2320</v>
      </c>
    </row>
    <row r="1082" spans="6:7" x14ac:dyDescent="0.25">
      <c r="F1082" t="s">
        <v>2321</v>
      </c>
      <c r="G1082" t="s">
        <v>2322</v>
      </c>
    </row>
    <row r="1083" spans="6:7" x14ac:dyDescent="0.25">
      <c r="F1083" t="s">
        <v>2323</v>
      </c>
      <c r="G1083" t="s">
        <v>2324</v>
      </c>
    </row>
    <row r="1084" spans="6:7" x14ac:dyDescent="0.25">
      <c r="F1084" t="s">
        <v>2325</v>
      </c>
      <c r="G1084" t="s">
        <v>2326</v>
      </c>
    </row>
    <row r="1085" spans="6:7" x14ac:dyDescent="0.25">
      <c r="F1085" t="s">
        <v>2327</v>
      </c>
      <c r="G1085" t="s">
        <v>2328</v>
      </c>
    </row>
    <row r="1086" spans="6:7" x14ac:dyDescent="0.25">
      <c r="F1086" t="s">
        <v>2329</v>
      </c>
      <c r="G1086" t="s">
        <v>2330</v>
      </c>
    </row>
    <row r="1087" spans="6:7" x14ac:dyDescent="0.25">
      <c r="F1087" t="s">
        <v>2331</v>
      </c>
      <c r="G1087" t="s">
        <v>2332</v>
      </c>
    </row>
    <row r="1088" spans="6:7" x14ac:dyDescent="0.25">
      <c r="F1088" t="s">
        <v>2333</v>
      </c>
      <c r="G1088" t="s">
        <v>2334</v>
      </c>
    </row>
    <row r="1089" spans="6:7" x14ac:dyDescent="0.25">
      <c r="F1089" t="s">
        <v>2335</v>
      </c>
      <c r="G1089" t="s">
        <v>2336</v>
      </c>
    </row>
    <row r="1090" spans="6:7" x14ac:dyDescent="0.25">
      <c r="F1090" t="s">
        <v>2337</v>
      </c>
      <c r="G1090" t="s">
        <v>2338</v>
      </c>
    </row>
    <row r="1091" spans="6:7" x14ac:dyDescent="0.25">
      <c r="F1091" t="s">
        <v>2339</v>
      </c>
      <c r="G1091" t="s">
        <v>2340</v>
      </c>
    </row>
    <row r="1092" spans="6:7" x14ac:dyDescent="0.25">
      <c r="F1092" t="s">
        <v>2341</v>
      </c>
      <c r="G1092" t="s">
        <v>2342</v>
      </c>
    </row>
    <row r="1093" spans="6:7" x14ac:dyDescent="0.25">
      <c r="F1093" t="s">
        <v>2343</v>
      </c>
      <c r="G1093" t="s">
        <v>2344</v>
      </c>
    </row>
    <row r="1094" spans="6:7" x14ac:dyDescent="0.25">
      <c r="F1094" t="s">
        <v>2345</v>
      </c>
      <c r="G1094" t="s">
        <v>2346</v>
      </c>
    </row>
    <row r="1095" spans="6:7" x14ac:dyDescent="0.25">
      <c r="F1095" t="s">
        <v>2347</v>
      </c>
      <c r="G1095" t="s">
        <v>2348</v>
      </c>
    </row>
    <row r="1096" spans="6:7" x14ac:dyDescent="0.25">
      <c r="F1096" t="s">
        <v>2349</v>
      </c>
      <c r="G1096" t="s">
        <v>2350</v>
      </c>
    </row>
    <row r="1097" spans="6:7" x14ac:dyDescent="0.25">
      <c r="F1097" t="s">
        <v>2351</v>
      </c>
      <c r="G1097" t="s">
        <v>2352</v>
      </c>
    </row>
    <row r="1098" spans="6:7" x14ac:dyDescent="0.25">
      <c r="F1098" t="s">
        <v>2353</v>
      </c>
      <c r="G1098" t="s">
        <v>2354</v>
      </c>
    </row>
    <row r="1099" spans="6:7" x14ac:dyDescent="0.25">
      <c r="F1099" t="s">
        <v>2355</v>
      </c>
      <c r="G1099" t="s">
        <v>2356</v>
      </c>
    </row>
    <row r="1100" spans="6:7" x14ac:dyDescent="0.25">
      <c r="F1100" t="s">
        <v>2357</v>
      </c>
      <c r="G1100" t="s">
        <v>2358</v>
      </c>
    </row>
    <row r="1101" spans="6:7" x14ac:dyDescent="0.25">
      <c r="F1101" t="s">
        <v>2359</v>
      </c>
      <c r="G1101" t="s">
        <v>2360</v>
      </c>
    </row>
    <row r="1102" spans="6:7" x14ac:dyDescent="0.25">
      <c r="F1102" t="s">
        <v>2361</v>
      </c>
      <c r="G1102" t="s">
        <v>2362</v>
      </c>
    </row>
    <row r="1103" spans="6:7" x14ac:dyDescent="0.25">
      <c r="F1103" t="s">
        <v>2363</v>
      </c>
      <c r="G1103" t="s">
        <v>2364</v>
      </c>
    </row>
    <row r="1104" spans="6:7" x14ac:dyDescent="0.25">
      <c r="F1104" t="s">
        <v>2365</v>
      </c>
      <c r="G1104" t="s">
        <v>2366</v>
      </c>
    </row>
    <row r="1105" spans="6:7" x14ac:dyDescent="0.25">
      <c r="F1105" t="s">
        <v>2367</v>
      </c>
      <c r="G1105" t="s">
        <v>2368</v>
      </c>
    </row>
    <row r="1106" spans="6:7" x14ac:dyDescent="0.25">
      <c r="F1106" t="s">
        <v>2369</v>
      </c>
      <c r="G1106" t="s">
        <v>2370</v>
      </c>
    </row>
    <row r="1107" spans="6:7" x14ac:dyDescent="0.25">
      <c r="F1107" t="s">
        <v>2371</v>
      </c>
      <c r="G1107" t="s">
        <v>2372</v>
      </c>
    </row>
    <row r="1108" spans="6:7" x14ac:dyDescent="0.25">
      <c r="F1108" t="s">
        <v>2373</v>
      </c>
      <c r="G1108" t="s">
        <v>2374</v>
      </c>
    </row>
    <row r="1109" spans="6:7" x14ac:dyDescent="0.25">
      <c r="F1109" t="s">
        <v>2375</v>
      </c>
      <c r="G1109" t="s">
        <v>2376</v>
      </c>
    </row>
    <row r="1110" spans="6:7" x14ac:dyDescent="0.25">
      <c r="F1110" t="s">
        <v>2377</v>
      </c>
      <c r="G1110" t="s">
        <v>2378</v>
      </c>
    </row>
    <row r="1111" spans="6:7" x14ac:dyDescent="0.25">
      <c r="F1111" t="s">
        <v>2379</v>
      </c>
      <c r="G1111" t="s">
        <v>2380</v>
      </c>
    </row>
    <row r="1112" spans="6:7" x14ac:dyDescent="0.25">
      <c r="F1112" t="s">
        <v>2381</v>
      </c>
      <c r="G1112" t="s">
        <v>2382</v>
      </c>
    </row>
    <row r="1113" spans="6:7" x14ac:dyDescent="0.25">
      <c r="F1113" t="s">
        <v>2383</v>
      </c>
      <c r="G1113" t="s">
        <v>2384</v>
      </c>
    </row>
    <row r="1114" spans="6:7" x14ac:dyDescent="0.25">
      <c r="F1114" t="s">
        <v>2385</v>
      </c>
      <c r="G1114" t="s">
        <v>2386</v>
      </c>
    </row>
    <row r="1115" spans="6:7" x14ac:dyDescent="0.25">
      <c r="F1115" t="s">
        <v>2387</v>
      </c>
      <c r="G1115" t="s">
        <v>2388</v>
      </c>
    </row>
    <row r="1116" spans="6:7" x14ac:dyDescent="0.25">
      <c r="F1116" t="s">
        <v>2389</v>
      </c>
      <c r="G1116" t="s">
        <v>2390</v>
      </c>
    </row>
    <row r="1117" spans="6:7" x14ac:dyDescent="0.25">
      <c r="F1117" t="s">
        <v>2391</v>
      </c>
      <c r="G1117" t="s">
        <v>2392</v>
      </c>
    </row>
    <row r="1118" spans="6:7" x14ac:dyDescent="0.25">
      <c r="F1118" t="s">
        <v>2393</v>
      </c>
      <c r="G1118" t="s">
        <v>2394</v>
      </c>
    </row>
    <row r="1119" spans="6:7" x14ac:dyDescent="0.25">
      <c r="F1119" t="s">
        <v>2395</v>
      </c>
      <c r="G1119" t="s">
        <v>2396</v>
      </c>
    </row>
    <row r="1120" spans="6:7" x14ac:dyDescent="0.25">
      <c r="F1120" t="s">
        <v>2397</v>
      </c>
      <c r="G1120" t="s">
        <v>2398</v>
      </c>
    </row>
    <row r="1121" spans="6:7" x14ac:dyDescent="0.25">
      <c r="F1121" t="s">
        <v>2399</v>
      </c>
      <c r="G1121" t="s">
        <v>2400</v>
      </c>
    </row>
    <row r="1122" spans="6:7" x14ac:dyDescent="0.25">
      <c r="F1122" t="s">
        <v>2401</v>
      </c>
      <c r="G1122" t="s">
        <v>2402</v>
      </c>
    </row>
    <row r="1123" spans="6:7" x14ac:dyDescent="0.25">
      <c r="F1123" t="s">
        <v>2403</v>
      </c>
      <c r="G1123" t="s">
        <v>2404</v>
      </c>
    </row>
    <row r="1124" spans="6:7" x14ac:dyDescent="0.25">
      <c r="F1124" t="s">
        <v>2403</v>
      </c>
      <c r="G1124" t="s">
        <v>2405</v>
      </c>
    </row>
    <row r="1125" spans="6:7" x14ac:dyDescent="0.25">
      <c r="F1125" t="s">
        <v>2406</v>
      </c>
      <c r="G1125" t="s">
        <v>2407</v>
      </c>
    </row>
    <row r="1126" spans="6:7" x14ac:dyDescent="0.25">
      <c r="F1126" t="s">
        <v>2408</v>
      </c>
      <c r="G1126" t="s">
        <v>2409</v>
      </c>
    </row>
    <row r="1127" spans="6:7" x14ac:dyDescent="0.25">
      <c r="F1127" t="s">
        <v>2410</v>
      </c>
      <c r="G1127" t="s">
        <v>2411</v>
      </c>
    </row>
    <row r="1128" spans="6:7" x14ac:dyDescent="0.25">
      <c r="F1128" t="s">
        <v>2412</v>
      </c>
      <c r="G1128" t="s">
        <v>2413</v>
      </c>
    </row>
    <row r="1129" spans="6:7" x14ac:dyDescent="0.25">
      <c r="F1129" t="s">
        <v>2414</v>
      </c>
      <c r="G1129" t="s">
        <v>2415</v>
      </c>
    </row>
    <row r="1130" spans="6:7" x14ac:dyDescent="0.25">
      <c r="F1130" t="s">
        <v>2416</v>
      </c>
      <c r="G1130" t="s">
        <v>2417</v>
      </c>
    </row>
    <row r="1131" spans="6:7" x14ac:dyDescent="0.25">
      <c r="F1131" t="s">
        <v>2418</v>
      </c>
      <c r="G1131" t="s">
        <v>2419</v>
      </c>
    </row>
    <row r="1132" spans="6:7" x14ac:dyDescent="0.25">
      <c r="F1132" t="s">
        <v>2420</v>
      </c>
      <c r="G1132" t="s">
        <v>2421</v>
      </c>
    </row>
    <row r="1133" spans="6:7" x14ac:dyDescent="0.25">
      <c r="F1133" t="s">
        <v>2422</v>
      </c>
      <c r="G1133" t="s">
        <v>2423</v>
      </c>
    </row>
    <row r="1134" spans="6:7" x14ac:dyDescent="0.25">
      <c r="F1134" t="s">
        <v>2424</v>
      </c>
      <c r="G1134" t="s">
        <v>2425</v>
      </c>
    </row>
    <row r="1135" spans="6:7" x14ac:dyDescent="0.25">
      <c r="F1135" t="s">
        <v>2426</v>
      </c>
      <c r="G1135" t="s">
        <v>2427</v>
      </c>
    </row>
    <row r="1136" spans="6:7" x14ac:dyDescent="0.25">
      <c r="F1136" t="s">
        <v>2428</v>
      </c>
      <c r="G1136" t="s">
        <v>2429</v>
      </c>
    </row>
    <row r="1137" spans="6:7" x14ac:dyDescent="0.25">
      <c r="F1137" t="s">
        <v>2430</v>
      </c>
      <c r="G1137" t="s">
        <v>2431</v>
      </c>
    </row>
    <row r="1138" spans="6:7" x14ac:dyDescent="0.25">
      <c r="F1138" t="s">
        <v>2432</v>
      </c>
      <c r="G1138" t="s">
        <v>2433</v>
      </c>
    </row>
    <row r="1139" spans="6:7" x14ac:dyDescent="0.25">
      <c r="F1139" t="s">
        <v>2434</v>
      </c>
      <c r="G1139" t="s">
        <v>2435</v>
      </c>
    </row>
    <row r="1140" spans="6:7" x14ac:dyDescent="0.25">
      <c r="F1140" t="s">
        <v>2436</v>
      </c>
      <c r="G1140" t="s">
        <v>2437</v>
      </c>
    </row>
    <row r="1141" spans="6:7" x14ac:dyDescent="0.25">
      <c r="F1141" t="s">
        <v>2438</v>
      </c>
      <c r="G1141" t="s">
        <v>2439</v>
      </c>
    </row>
    <row r="1142" spans="6:7" x14ac:dyDescent="0.25">
      <c r="F1142" t="s">
        <v>2440</v>
      </c>
      <c r="G1142" t="s">
        <v>2441</v>
      </c>
    </row>
    <row r="1143" spans="6:7" x14ac:dyDescent="0.25">
      <c r="F1143" t="s">
        <v>2442</v>
      </c>
      <c r="G1143" t="s">
        <v>2443</v>
      </c>
    </row>
    <row r="1144" spans="6:7" x14ac:dyDescent="0.25">
      <c r="F1144" t="s">
        <v>2444</v>
      </c>
      <c r="G1144" t="s">
        <v>2445</v>
      </c>
    </row>
    <row r="1145" spans="6:7" x14ac:dyDescent="0.25">
      <c r="F1145" t="s">
        <v>2446</v>
      </c>
      <c r="G1145" t="s">
        <v>2447</v>
      </c>
    </row>
    <row r="1146" spans="6:7" x14ac:dyDescent="0.25">
      <c r="F1146" t="s">
        <v>2448</v>
      </c>
      <c r="G1146" t="s">
        <v>2449</v>
      </c>
    </row>
    <row r="1147" spans="6:7" x14ac:dyDescent="0.25">
      <c r="F1147" t="s">
        <v>2450</v>
      </c>
      <c r="G1147" t="s">
        <v>2451</v>
      </c>
    </row>
    <row r="1148" spans="6:7" x14ac:dyDescent="0.25">
      <c r="F1148" t="s">
        <v>2452</v>
      </c>
      <c r="G1148" t="s">
        <v>2453</v>
      </c>
    </row>
    <row r="1149" spans="6:7" x14ac:dyDescent="0.25">
      <c r="F1149" t="s">
        <v>2454</v>
      </c>
      <c r="G1149" t="s">
        <v>2455</v>
      </c>
    </row>
    <row r="1150" spans="6:7" x14ac:dyDescent="0.25">
      <c r="F1150" t="s">
        <v>2456</v>
      </c>
      <c r="G1150" t="s">
        <v>2457</v>
      </c>
    </row>
    <row r="1151" spans="6:7" x14ac:dyDescent="0.25">
      <c r="F1151" t="s">
        <v>2458</v>
      </c>
      <c r="G1151" t="s">
        <v>2459</v>
      </c>
    </row>
    <row r="1152" spans="6:7" x14ac:dyDescent="0.25">
      <c r="F1152" t="s">
        <v>2460</v>
      </c>
      <c r="G1152" t="s">
        <v>2461</v>
      </c>
    </row>
    <row r="1153" spans="6:7" x14ac:dyDescent="0.25">
      <c r="F1153" t="s">
        <v>2462</v>
      </c>
      <c r="G1153" t="s">
        <v>2463</v>
      </c>
    </row>
    <row r="1154" spans="6:7" x14ac:dyDescent="0.25">
      <c r="F1154" t="s">
        <v>2464</v>
      </c>
      <c r="G1154" t="s">
        <v>2465</v>
      </c>
    </row>
    <row r="1155" spans="6:7" x14ac:dyDescent="0.25">
      <c r="F1155" t="s">
        <v>2466</v>
      </c>
      <c r="G1155" t="s">
        <v>2467</v>
      </c>
    </row>
    <row r="1156" spans="6:7" x14ac:dyDescent="0.25">
      <c r="F1156" t="s">
        <v>2468</v>
      </c>
      <c r="G1156" t="s">
        <v>2469</v>
      </c>
    </row>
    <row r="1157" spans="6:7" x14ac:dyDescent="0.25">
      <c r="F1157" t="s">
        <v>2470</v>
      </c>
      <c r="G1157" t="s">
        <v>2471</v>
      </c>
    </row>
    <row r="1158" spans="6:7" x14ac:dyDescent="0.25">
      <c r="F1158" t="s">
        <v>2472</v>
      </c>
      <c r="G1158" t="s">
        <v>2473</v>
      </c>
    </row>
    <row r="1159" spans="6:7" x14ac:dyDescent="0.25">
      <c r="F1159" t="s">
        <v>2474</v>
      </c>
      <c r="G1159" t="s">
        <v>2475</v>
      </c>
    </row>
    <row r="1160" spans="6:7" x14ac:dyDescent="0.25">
      <c r="F1160" t="s">
        <v>2476</v>
      </c>
      <c r="G1160" t="s">
        <v>2477</v>
      </c>
    </row>
    <row r="1161" spans="6:7" x14ac:dyDescent="0.25">
      <c r="F1161" t="s">
        <v>2478</v>
      </c>
      <c r="G1161" t="s">
        <v>2479</v>
      </c>
    </row>
    <row r="1162" spans="6:7" x14ac:dyDescent="0.25">
      <c r="F1162" t="s">
        <v>2480</v>
      </c>
      <c r="G1162" t="s">
        <v>2481</v>
      </c>
    </row>
    <row r="1163" spans="6:7" x14ac:dyDescent="0.25">
      <c r="F1163" t="s">
        <v>2482</v>
      </c>
      <c r="G1163" t="s">
        <v>2483</v>
      </c>
    </row>
    <row r="1164" spans="6:7" x14ac:dyDescent="0.25">
      <c r="F1164" t="s">
        <v>2484</v>
      </c>
      <c r="G1164" t="s">
        <v>2485</v>
      </c>
    </row>
    <row r="1165" spans="6:7" x14ac:dyDescent="0.25">
      <c r="F1165" t="s">
        <v>2486</v>
      </c>
      <c r="G1165" t="s">
        <v>2487</v>
      </c>
    </row>
    <row r="1166" spans="6:7" x14ac:dyDescent="0.25">
      <c r="F1166" t="s">
        <v>2488</v>
      </c>
      <c r="G1166" t="s">
        <v>2489</v>
      </c>
    </row>
    <row r="1167" spans="6:7" x14ac:dyDescent="0.25">
      <c r="F1167" t="s">
        <v>2490</v>
      </c>
      <c r="G1167" t="s">
        <v>2491</v>
      </c>
    </row>
    <row r="1168" spans="6:7" x14ac:dyDescent="0.25">
      <c r="F1168" t="s">
        <v>2492</v>
      </c>
      <c r="G1168" t="s">
        <v>2493</v>
      </c>
    </row>
    <row r="1169" spans="6:7" x14ac:dyDescent="0.25">
      <c r="F1169" t="s">
        <v>2494</v>
      </c>
      <c r="G1169" t="s">
        <v>2495</v>
      </c>
    </row>
    <row r="1170" spans="6:7" x14ac:dyDescent="0.25">
      <c r="F1170" t="s">
        <v>2496</v>
      </c>
      <c r="G1170" t="s">
        <v>2497</v>
      </c>
    </row>
    <row r="1171" spans="6:7" x14ac:dyDescent="0.25">
      <c r="F1171" t="s">
        <v>2498</v>
      </c>
      <c r="G1171" t="s">
        <v>2499</v>
      </c>
    </row>
    <row r="1172" spans="6:7" x14ac:dyDescent="0.25">
      <c r="F1172" t="s">
        <v>2500</v>
      </c>
      <c r="G1172" t="s">
        <v>2501</v>
      </c>
    </row>
    <row r="1173" spans="6:7" x14ac:dyDescent="0.25">
      <c r="F1173" t="s">
        <v>2502</v>
      </c>
      <c r="G1173" t="s">
        <v>2503</v>
      </c>
    </row>
    <row r="1174" spans="6:7" x14ac:dyDescent="0.25">
      <c r="F1174" t="s">
        <v>2504</v>
      </c>
      <c r="G1174" t="s">
        <v>2505</v>
      </c>
    </row>
    <row r="1175" spans="6:7" x14ac:dyDescent="0.25">
      <c r="F1175" t="s">
        <v>2506</v>
      </c>
      <c r="G1175" t="s">
        <v>2507</v>
      </c>
    </row>
    <row r="1176" spans="6:7" x14ac:dyDescent="0.25">
      <c r="F1176" t="s">
        <v>2508</v>
      </c>
      <c r="G1176" t="s">
        <v>2509</v>
      </c>
    </row>
    <row r="1177" spans="6:7" x14ac:dyDescent="0.25">
      <c r="F1177" t="s">
        <v>2510</v>
      </c>
      <c r="G1177" t="s">
        <v>2511</v>
      </c>
    </row>
    <row r="1178" spans="6:7" x14ac:dyDescent="0.25">
      <c r="F1178" t="s">
        <v>2512</v>
      </c>
      <c r="G1178" t="s">
        <v>2513</v>
      </c>
    </row>
    <row r="1179" spans="6:7" x14ac:dyDescent="0.25">
      <c r="F1179" t="s">
        <v>2514</v>
      </c>
      <c r="G1179" t="s">
        <v>2515</v>
      </c>
    </row>
    <row r="1180" spans="6:7" x14ac:dyDescent="0.25">
      <c r="F1180" t="s">
        <v>2516</v>
      </c>
      <c r="G1180" t="s">
        <v>2517</v>
      </c>
    </row>
    <row r="1181" spans="6:7" x14ac:dyDescent="0.25">
      <c r="F1181" t="s">
        <v>2518</v>
      </c>
      <c r="G1181" t="s">
        <v>2519</v>
      </c>
    </row>
    <row r="1182" spans="6:7" x14ac:dyDescent="0.25">
      <c r="F1182" t="s">
        <v>2520</v>
      </c>
      <c r="G1182" t="s">
        <v>2521</v>
      </c>
    </row>
    <row r="1183" spans="6:7" x14ac:dyDescent="0.25">
      <c r="F1183" t="s">
        <v>2522</v>
      </c>
      <c r="G1183" t="s">
        <v>2523</v>
      </c>
    </row>
    <row r="1184" spans="6:7" x14ac:dyDescent="0.25">
      <c r="F1184" t="s">
        <v>2524</v>
      </c>
      <c r="G1184" t="s">
        <v>2525</v>
      </c>
    </row>
    <row r="1185" spans="6:7" x14ac:dyDescent="0.25">
      <c r="F1185" t="s">
        <v>2526</v>
      </c>
      <c r="G1185" t="s">
        <v>2527</v>
      </c>
    </row>
    <row r="1186" spans="6:7" x14ac:dyDescent="0.25">
      <c r="F1186" t="s">
        <v>2528</v>
      </c>
      <c r="G1186" t="s">
        <v>2529</v>
      </c>
    </row>
    <row r="1187" spans="6:7" x14ac:dyDescent="0.25">
      <c r="F1187" t="s">
        <v>2530</v>
      </c>
      <c r="G1187" t="s">
        <v>2531</v>
      </c>
    </row>
    <row r="1188" spans="6:7" x14ac:dyDescent="0.25">
      <c r="F1188" t="s">
        <v>2532</v>
      </c>
      <c r="G1188" t="s">
        <v>2533</v>
      </c>
    </row>
    <row r="1189" spans="6:7" x14ac:dyDescent="0.25">
      <c r="F1189" t="s">
        <v>2534</v>
      </c>
      <c r="G1189" t="s">
        <v>2535</v>
      </c>
    </row>
    <row r="1190" spans="6:7" x14ac:dyDescent="0.25">
      <c r="F1190" t="s">
        <v>2536</v>
      </c>
      <c r="G1190" t="s">
        <v>2537</v>
      </c>
    </row>
    <row r="1191" spans="6:7" x14ac:dyDescent="0.25">
      <c r="F1191" t="s">
        <v>2538</v>
      </c>
      <c r="G1191" t="s">
        <v>2539</v>
      </c>
    </row>
    <row r="1192" spans="6:7" x14ac:dyDescent="0.25">
      <c r="F1192" t="s">
        <v>2540</v>
      </c>
      <c r="G1192" t="s">
        <v>2541</v>
      </c>
    </row>
    <row r="1193" spans="6:7" x14ac:dyDescent="0.25">
      <c r="F1193" t="s">
        <v>2542</v>
      </c>
      <c r="G1193" t="s">
        <v>2543</v>
      </c>
    </row>
    <row r="1194" spans="6:7" x14ac:dyDescent="0.25">
      <c r="F1194" t="s">
        <v>2544</v>
      </c>
      <c r="G1194" t="s">
        <v>2545</v>
      </c>
    </row>
    <row r="1195" spans="6:7" x14ac:dyDescent="0.25">
      <c r="F1195" t="s">
        <v>2546</v>
      </c>
      <c r="G1195" t="s">
        <v>2547</v>
      </c>
    </row>
    <row r="1196" spans="6:7" x14ac:dyDescent="0.25">
      <c r="F1196" t="s">
        <v>2548</v>
      </c>
      <c r="G1196" t="s">
        <v>2549</v>
      </c>
    </row>
    <row r="1197" spans="6:7" x14ac:dyDescent="0.25">
      <c r="F1197" t="s">
        <v>2550</v>
      </c>
      <c r="G1197" t="s">
        <v>2551</v>
      </c>
    </row>
    <row r="1198" spans="6:7" x14ac:dyDescent="0.25">
      <c r="F1198" t="s">
        <v>2552</v>
      </c>
      <c r="G1198" t="s">
        <v>2553</v>
      </c>
    </row>
    <row r="1199" spans="6:7" x14ac:dyDescent="0.25">
      <c r="F1199" t="s">
        <v>2554</v>
      </c>
      <c r="G1199" t="s">
        <v>2555</v>
      </c>
    </row>
    <row r="1200" spans="6:7" x14ac:dyDescent="0.25">
      <c r="F1200" t="s">
        <v>2556</v>
      </c>
      <c r="G1200" t="s">
        <v>2557</v>
      </c>
    </row>
    <row r="1201" spans="6:7" x14ac:dyDescent="0.25">
      <c r="F1201" t="s">
        <v>2558</v>
      </c>
      <c r="G1201" t="s">
        <v>2559</v>
      </c>
    </row>
    <row r="1202" spans="6:7" x14ac:dyDescent="0.25">
      <c r="F1202" t="s">
        <v>2560</v>
      </c>
      <c r="G1202" t="s">
        <v>2561</v>
      </c>
    </row>
    <row r="1203" spans="6:7" x14ac:dyDescent="0.25">
      <c r="F1203" t="s">
        <v>2562</v>
      </c>
      <c r="G1203" t="s">
        <v>2563</v>
      </c>
    </row>
    <row r="1204" spans="6:7" x14ac:dyDescent="0.25">
      <c r="F1204" t="s">
        <v>2564</v>
      </c>
      <c r="G1204" t="s">
        <v>2565</v>
      </c>
    </row>
    <row r="1205" spans="6:7" x14ac:dyDescent="0.25">
      <c r="F1205" t="s">
        <v>2566</v>
      </c>
      <c r="G1205" t="s">
        <v>2567</v>
      </c>
    </row>
    <row r="1206" spans="6:7" x14ac:dyDescent="0.25">
      <c r="F1206" t="s">
        <v>2568</v>
      </c>
      <c r="G1206" t="s">
        <v>2569</v>
      </c>
    </row>
    <row r="1207" spans="6:7" x14ac:dyDescent="0.25">
      <c r="F1207" t="s">
        <v>2570</v>
      </c>
      <c r="G1207" t="s">
        <v>2571</v>
      </c>
    </row>
    <row r="1208" spans="6:7" x14ac:dyDescent="0.25">
      <c r="F1208" t="s">
        <v>2572</v>
      </c>
      <c r="G1208" t="s">
        <v>2573</v>
      </c>
    </row>
    <row r="1209" spans="6:7" x14ac:dyDescent="0.25">
      <c r="F1209" t="s">
        <v>2574</v>
      </c>
      <c r="G1209" t="s">
        <v>2575</v>
      </c>
    </row>
    <row r="1210" spans="6:7" x14ac:dyDescent="0.25">
      <c r="F1210" t="s">
        <v>2576</v>
      </c>
      <c r="G1210" t="s">
        <v>2577</v>
      </c>
    </row>
    <row r="1211" spans="6:7" x14ac:dyDescent="0.25">
      <c r="F1211" t="s">
        <v>2578</v>
      </c>
      <c r="G1211" t="s">
        <v>2579</v>
      </c>
    </row>
    <row r="1212" spans="6:7" x14ac:dyDescent="0.25">
      <c r="F1212" t="s">
        <v>2580</v>
      </c>
      <c r="G1212" t="s">
        <v>2581</v>
      </c>
    </row>
    <row r="1213" spans="6:7" x14ac:dyDescent="0.25">
      <c r="F1213" t="s">
        <v>2582</v>
      </c>
      <c r="G1213" t="s">
        <v>2583</v>
      </c>
    </row>
    <row r="1214" spans="6:7" x14ac:dyDescent="0.25">
      <c r="F1214" t="s">
        <v>2584</v>
      </c>
      <c r="G1214" t="s">
        <v>2585</v>
      </c>
    </row>
    <row r="1215" spans="6:7" x14ac:dyDescent="0.25">
      <c r="F1215" t="s">
        <v>2586</v>
      </c>
      <c r="G1215" t="s">
        <v>2587</v>
      </c>
    </row>
    <row r="1216" spans="6:7" x14ac:dyDescent="0.25">
      <c r="F1216" t="s">
        <v>2588</v>
      </c>
      <c r="G1216" t="s">
        <v>2589</v>
      </c>
    </row>
    <row r="1217" spans="6:7" x14ac:dyDescent="0.25">
      <c r="F1217" t="s">
        <v>2590</v>
      </c>
      <c r="G1217" t="s">
        <v>2591</v>
      </c>
    </row>
    <row r="1218" spans="6:7" x14ac:dyDescent="0.25">
      <c r="F1218" t="s">
        <v>2592</v>
      </c>
      <c r="G1218" t="s">
        <v>2593</v>
      </c>
    </row>
    <row r="1219" spans="6:7" x14ac:dyDescent="0.25">
      <c r="F1219" t="s">
        <v>2594</v>
      </c>
      <c r="G1219" t="s">
        <v>2595</v>
      </c>
    </row>
    <row r="1220" spans="6:7" x14ac:dyDescent="0.25">
      <c r="F1220" t="s">
        <v>2596</v>
      </c>
      <c r="G1220" t="s">
        <v>2597</v>
      </c>
    </row>
    <row r="1221" spans="6:7" x14ac:dyDescent="0.25">
      <c r="F1221" t="s">
        <v>2598</v>
      </c>
      <c r="G1221" t="s">
        <v>2599</v>
      </c>
    </row>
    <row r="1222" spans="6:7" x14ac:dyDescent="0.25">
      <c r="F1222" t="s">
        <v>2600</v>
      </c>
      <c r="G1222" t="s">
        <v>2601</v>
      </c>
    </row>
    <row r="1223" spans="6:7" x14ac:dyDescent="0.25">
      <c r="F1223" t="s">
        <v>2602</v>
      </c>
      <c r="G1223" t="s">
        <v>2603</v>
      </c>
    </row>
    <row r="1224" spans="6:7" x14ac:dyDescent="0.25">
      <c r="F1224" t="s">
        <v>2604</v>
      </c>
      <c r="G1224" t="s">
        <v>2605</v>
      </c>
    </row>
    <row r="1225" spans="6:7" x14ac:dyDescent="0.25">
      <c r="F1225" t="s">
        <v>2606</v>
      </c>
      <c r="G1225" t="s">
        <v>2607</v>
      </c>
    </row>
    <row r="1226" spans="6:7" x14ac:dyDescent="0.25">
      <c r="F1226" t="s">
        <v>2608</v>
      </c>
      <c r="G1226" t="s">
        <v>2609</v>
      </c>
    </row>
    <row r="1227" spans="6:7" x14ac:dyDescent="0.25">
      <c r="F1227" t="s">
        <v>2610</v>
      </c>
      <c r="G1227" t="s">
        <v>2611</v>
      </c>
    </row>
    <row r="1228" spans="6:7" x14ac:dyDescent="0.25">
      <c r="F1228" t="s">
        <v>2612</v>
      </c>
      <c r="G1228" t="s">
        <v>2613</v>
      </c>
    </row>
    <row r="1229" spans="6:7" x14ac:dyDescent="0.25">
      <c r="F1229" t="s">
        <v>2614</v>
      </c>
      <c r="G1229" t="s">
        <v>2615</v>
      </c>
    </row>
    <row r="1230" spans="6:7" x14ac:dyDescent="0.25">
      <c r="F1230" t="s">
        <v>2616</v>
      </c>
      <c r="G1230" t="s">
        <v>2617</v>
      </c>
    </row>
    <row r="1231" spans="6:7" x14ac:dyDescent="0.25">
      <c r="F1231" t="s">
        <v>2618</v>
      </c>
      <c r="G1231" t="s">
        <v>2619</v>
      </c>
    </row>
    <row r="1232" spans="6:7" x14ac:dyDescent="0.25">
      <c r="F1232" t="s">
        <v>2620</v>
      </c>
      <c r="G1232" t="s">
        <v>2621</v>
      </c>
    </row>
    <row r="1233" spans="6:7" x14ac:dyDescent="0.25">
      <c r="F1233" t="s">
        <v>2622</v>
      </c>
      <c r="G1233" t="s">
        <v>2623</v>
      </c>
    </row>
    <row r="1234" spans="6:7" x14ac:dyDescent="0.25">
      <c r="F1234" t="s">
        <v>2624</v>
      </c>
      <c r="G1234" t="s">
        <v>2625</v>
      </c>
    </row>
    <row r="1235" spans="6:7" x14ac:dyDescent="0.25">
      <c r="F1235" t="s">
        <v>2626</v>
      </c>
      <c r="G1235" t="s">
        <v>2627</v>
      </c>
    </row>
    <row r="1236" spans="6:7" x14ac:dyDescent="0.25">
      <c r="F1236" t="s">
        <v>2628</v>
      </c>
      <c r="G1236" t="s">
        <v>2629</v>
      </c>
    </row>
    <row r="1237" spans="6:7" x14ac:dyDescent="0.25">
      <c r="F1237" t="s">
        <v>2630</v>
      </c>
      <c r="G1237" t="s">
        <v>2631</v>
      </c>
    </row>
    <row r="1238" spans="6:7" x14ac:dyDescent="0.25">
      <c r="F1238" t="s">
        <v>2632</v>
      </c>
      <c r="G1238" t="s">
        <v>2633</v>
      </c>
    </row>
    <row r="1239" spans="6:7" x14ac:dyDescent="0.25">
      <c r="F1239" t="s">
        <v>2634</v>
      </c>
      <c r="G1239" t="s">
        <v>2635</v>
      </c>
    </row>
    <row r="1240" spans="6:7" x14ac:dyDescent="0.25">
      <c r="F1240" t="s">
        <v>2636</v>
      </c>
      <c r="G1240" t="s">
        <v>2637</v>
      </c>
    </row>
    <row r="1241" spans="6:7" x14ac:dyDescent="0.25">
      <c r="F1241" t="s">
        <v>2638</v>
      </c>
      <c r="G1241" t="s">
        <v>2639</v>
      </c>
    </row>
    <row r="1242" spans="6:7" x14ac:dyDescent="0.25">
      <c r="F1242" t="s">
        <v>2640</v>
      </c>
      <c r="G1242" t="s">
        <v>2641</v>
      </c>
    </row>
    <row r="1243" spans="6:7" x14ac:dyDescent="0.25">
      <c r="F1243" t="s">
        <v>2642</v>
      </c>
      <c r="G1243" t="s">
        <v>2643</v>
      </c>
    </row>
    <row r="1244" spans="6:7" x14ac:dyDescent="0.25">
      <c r="F1244" t="s">
        <v>2644</v>
      </c>
      <c r="G1244" t="s">
        <v>2645</v>
      </c>
    </row>
    <row r="1245" spans="6:7" x14ac:dyDescent="0.25">
      <c r="F1245" t="s">
        <v>2646</v>
      </c>
      <c r="G1245" t="s">
        <v>2647</v>
      </c>
    </row>
    <row r="1246" spans="6:7" x14ac:dyDescent="0.25">
      <c r="F1246" t="s">
        <v>2648</v>
      </c>
      <c r="G1246" t="s">
        <v>2649</v>
      </c>
    </row>
    <row r="1247" spans="6:7" x14ac:dyDescent="0.25">
      <c r="F1247" t="s">
        <v>2650</v>
      </c>
      <c r="G1247" t="s">
        <v>2651</v>
      </c>
    </row>
    <row r="1248" spans="6:7" x14ac:dyDescent="0.25">
      <c r="F1248" t="s">
        <v>2652</v>
      </c>
      <c r="G1248" t="s">
        <v>2653</v>
      </c>
    </row>
    <row r="1249" spans="6:7" x14ac:dyDescent="0.25">
      <c r="F1249" t="s">
        <v>2654</v>
      </c>
      <c r="G1249" t="s">
        <v>2655</v>
      </c>
    </row>
    <row r="1250" spans="6:7" x14ac:dyDescent="0.25">
      <c r="F1250" t="s">
        <v>2656</v>
      </c>
      <c r="G1250" t="s">
        <v>2657</v>
      </c>
    </row>
    <row r="1251" spans="6:7" x14ac:dyDescent="0.25">
      <c r="F1251" t="s">
        <v>2658</v>
      </c>
      <c r="G1251" t="s">
        <v>2659</v>
      </c>
    </row>
    <row r="1252" spans="6:7" x14ac:dyDescent="0.25">
      <c r="F1252" t="s">
        <v>2660</v>
      </c>
      <c r="G1252" t="s">
        <v>2661</v>
      </c>
    </row>
    <row r="1253" spans="6:7" x14ac:dyDescent="0.25">
      <c r="F1253" t="s">
        <v>2662</v>
      </c>
      <c r="G1253" t="s">
        <v>2663</v>
      </c>
    </row>
    <row r="1254" spans="6:7" x14ac:dyDescent="0.25">
      <c r="F1254" t="s">
        <v>2664</v>
      </c>
      <c r="G1254" t="s">
        <v>2665</v>
      </c>
    </row>
    <row r="1255" spans="6:7" x14ac:dyDescent="0.25">
      <c r="F1255" t="s">
        <v>2666</v>
      </c>
      <c r="G1255" t="s">
        <v>2667</v>
      </c>
    </row>
    <row r="1256" spans="6:7" x14ac:dyDescent="0.25">
      <c r="F1256" t="s">
        <v>2668</v>
      </c>
      <c r="G1256" t="s">
        <v>2669</v>
      </c>
    </row>
    <row r="1257" spans="6:7" x14ac:dyDescent="0.25">
      <c r="F1257" t="s">
        <v>2670</v>
      </c>
      <c r="G1257" t="s">
        <v>2671</v>
      </c>
    </row>
    <row r="1258" spans="6:7" x14ac:dyDescent="0.25">
      <c r="F1258" t="s">
        <v>2672</v>
      </c>
      <c r="G1258" t="s">
        <v>2673</v>
      </c>
    </row>
    <row r="1259" spans="6:7" x14ac:dyDescent="0.25">
      <c r="F1259" t="s">
        <v>2674</v>
      </c>
      <c r="G1259" t="s">
        <v>2675</v>
      </c>
    </row>
    <row r="1260" spans="6:7" x14ac:dyDescent="0.25">
      <c r="F1260" t="s">
        <v>2676</v>
      </c>
      <c r="G1260" t="s">
        <v>2677</v>
      </c>
    </row>
    <row r="1261" spans="6:7" x14ac:dyDescent="0.25">
      <c r="F1261" t="s">
        <v>2678</v>
      </c>
      <c r="G1261" t="s">
        <v>2679</v>
      </c>
    </row>
    <row r="1262" spans="6:7" x14ac:dyDescent="0.25">
      <c r="F1262" t="s">
        <v>2680</v>
      </c>
      <c r="G1262" t="s">
        <v>2681</v>
      </c>
    </row>
    <row r="1263" spans="6:7" x14ac:dyDescent="0.25">
      <c r="F1263" t="s">
        <v>2682</v>
      </c>
      <c r="G1263" t="s">
        <v>2683</v>
      </c>
    </row>
    <row r="1264" spans="6:7" x14ac:dyDescent="0.25">
      <c r="F1264" t="s">
        <v>2684</v>
      </c>
      <c r="G1264" t="s">
        <v>2685</v>
      </c>
    </row>
    <row r="1265" spans="6:7" x14ac:dyDescent="0.25">
      <c r="F1265" t="s">
        <v>2686</v>
      </c>
      <c r="G1265" t="s">
        <v>2687</v>
      </c>
    </row>
    <row r="1266" spans="6:7" x14ac:dyDescent="0.25">
      <c r="F1266" t="s">
        <v>2688</v>
      </c>
      <c r="G1266" t="s">
        <v>2689</v>
      </c>
    </row>
    <row r="1267" spans="6:7" x14ac:dyDescent="0.25">
      <c r="F1267" t="s">
        <v>2690</v>
      </c>
      <c r="G1267" t="s">
        <v>2691</v>
      </c>
    </row>
    <row r="1268" spans="6:7" x14ac:dyDescent="0.25">
      <c r="F1268" t="s">
        <v>2692</v>
      </c>
      <c r="G1268" t="s">
        <v>2693</v>
      </c>
    </row>
    <row r="1269" spans="6:7" x14ac:dyDescent="0.25">
      <c r="F1269" t="s">
        <v>2694</v>
      </c>
      <c r="G1269" t="s">
        <v>2695</v>
      </c>
    </row>
    <row r="1270" spans="6:7" x14ac:dyDescent="0.25">
      <c r="F1270" t="s">
        <v>2696</v>
      </c>
      <c r="G1270" t="s">
        <v>2697</v>
      </c>
    </row>
    <row r="1271" spans="6:7" x14ac:dyDescent="0.25">
      <c r="F1271" t="s">
        <v>2698</v>
      </c>
      <c r="G1271" t="s">
        <v>2699</v>
      </c>
    </row>
    <row r="1272" spans="6:7" x14ac:dyDescent="0.25">
      <c r="F1272" t="s">
        <v>2700</v>
      </c>
      <c r="G1272" t="s">
        <v>2701</v>
      </c>
    </row>
    <row r="1273" spans="6:7" x14ac:dyDescent="0.25">
      <c r="F1273" t="s">
        <v>2702</v>
      </c>
      <c r="G1273" t="s">
        <v>2703</v>
      </c>
    </row>
    <row r="1274" spans="6:7" x14ac:dyDescent="0.25">
      <c r="F1274" t="s">
        <v>2704</v>
      </c>
      <c r="G1274" t="s">
        <v>2705</v>
      </c>
    </row>
    <row r="1275" spans="6:7" x14ac:dyDescent="0.25">
      <c r="F1275" t="s">
        <v>2706</v>
      </c>
      <c r="G1275" t="s">
        <v>2707</v>
      </c>
    </row>
    <row r="1276" spans="6:7" x14ac:dyDescent="0.25">
      <c r="F1276" t="s">
        <v>2708</v>
      </c>
      <c r="G1276" t="s">
        <v>2709</v>
      </c>
    </row>
    <row r="1277" spans="6:7" x14ac:dyDescent="0.25">
      <c r="F1277" t="s">
        <v>2710</v>
      </c>
      <c r="G1277" t="s">
        <v>2711</v>
      </c>
    </row>
    <row r="1278" spans="6:7" x14ac:dyDescent="0.25">
      <c r="F1278" t="s">
        <v>2712</v>
      </c>
      <c r="G1278" t="s">
        <v>2713</v>
      </c>
    </row>
    <row r="1279" spans="6:7" x14ac:dyDescent="0.25">
      <c r="F1279" t="s">
        <v>2714</v>
      </c>
      <c r="G1279" t="s">
        <v>2715</v>
      </c>
    </row>
    <row r="1280" spans="6:7" x14ac:dyDescent="0.25">
      <c r="F1280" t="s">
        <v>2716</v>
      </c>
      <c r="G1280" t="s">
        <v>2717</v>
      </c>
    </row>
    <row r="1281" spans="6:7" x14ac:dyDescent="0.25">
      <c r="F1281" t="s">
        <v>2718</v>
      </c>
      <c r="G1281" t="s">
        <v>2719</v>
      </c>
    </row>
    <row r="1282" spans="6:7" x14ac:dyDescent="0.25">
      <c r="F1282" t="s">
        <v>2720</v>
      </c>
      <c r="G1282" t="s">
        <v>2721</v>
      </c>
    </row>
    <row r="1283" spans="6:7" x14ac:dyDescent="0.25">
      <c r="F1283" t="s">
        <v>2722</v>
      </c>
      <c r="G1283" t="s">
        <v>2723</v>
      </c>
    </row>
    <row r="1284" spans="6:7" x14ac:dyDescent="0.25">
      <c r="F1284" t="s">
        <v>2724</v>
      </c>
      <c r="G1284" t="s">
        <v>2725</v>
      </c>
    </row>
    <row r="1285" spans="6:7" x14ac:dyDescent="0.25">
      <c r="F1285" t="s">
        <v>2726</v>
      </c>
      <c r="G1285" t="s">
        <v>2727</v>
      </c>
    </row>
    <row r="1286" spans="6:7" x14ac:dyDescent="0.25">
      <c r="F1286" t="s">
        <v>2728</v>
      </c>
      <c r="G1286" t="s">
        <v>2729</v>
      </c>
    </row>
    <row r="1287" spans="6:7" x14ac:dyDescent="0.25">
      <c r="F1287" t="s">
        <v>2730</v>
      </c>
      <c r="G1287" t="s">
        <v>2731</v>
      </c>
    </row>
    <row r="1288" spans="6:7" x14ac:dyDescent="0.25">
      <c r="F1288" t="s">
        <v>2732</v>
      </c>
      <c r="G1288" t="s">
        <v>2733</v>
      </c>
    </row>
    <row r="1289" spans="6:7" x14ac:dyDescent="0.25">
      <c r="F1289" t="s">
        <v>2734</v>
      </c>
      <c r="G1289" t="s">
        <v>2735</v>
      </c>
    </row>
    <row r="1290" spans="6:7" x14ac:dyDescent="0.25">
      <c r="F1290" t="s">
        <v>2736</v>
      </c>
      <c r="G1290" t="s">
        <v>2737</v>
      </c>
    </row>
    <row r="1291" spans="6:7" x14ac:dyDescent="0.25">
      <c r="F1291" t="s">
        <v>2738</v>
      </c>
      <c r="G1291" t="s">
        <v>2739</v>
      </c>
    </row>
    <row r="1292" spans="6:7" x14ac:dyDescent="0.25">
      <c r="F1292" t="s">
        <v>2740</v>
      </c>
      <c r="G1292" t="s">
        <v>2741</v>
      </c>
    </row>
    <row r="1293" spans="6:7" x14ac:dyDescent="0.25">
      <c r="F1293" t="s">
        <v>2742</v>
      </c>
      <c r="G1293" t="s">
        <v>2743</v>
      </c>
    </row>
    <row r="1294" spans="6:7" x14ac:dyDescent="0.25">
      <c r="F1294" t="s">
        <v>2744</v>
      </c>
      <c r="G1294" t="s">
        <v>2745</v>
      </c>
    </row>
    <row r="1295" spans="6:7" x14ac:dyDescent="0.25">
      <c r="F1295" t="s">
        <v>2746</v>
      </c>
      <c r="G1295" t="s">
        <v>2747</v>
      </c>
    </row>
    <row r="1296" spans="6:7" x14ac:dyDescent="0.25">
      <c r="F1296" t="s">
        <v>2748</v>
      </c>
      <c r="G1296" t="s">
        <v>2749</v>
      </c>
    </row>
    <row r="1297" spans="6:7" x14ac:dyDescent="0.25">
      <c r="F1297" t="s">
        <v>2750</v>
      </c>
      <c r="G1297" t="s">
        <v>2751</v>
      </c>
    </row>
    <row r="1298" spans="6:7" x14ac:dyDescent="0.25">
      <c r="F1298" t="s">
        <v>2752</v>
      </c>
      <c r="G1298" t="s">
        <v>2753</v>
      </c>
    </row>
    <row r="1299" spans="6:7" x14ac:dyDescent="0.25">
      <c r="F1299" t="s">
        <v>2754</v>
      </c>
      <c r="G1299" t="s">
        <v>2755</v>
      </c>
    </row>
    <row r="1300" spans="6:7" x14ac:dyDescent="0.25">
      <c r="F1300" t="s">
        <v>2756</v>
      </c>
      <c r="G1300" t="s">
        <v>2757</v>
      </c>
    </row>
    <row r="1301" spans="6:7" x14ac:dyDescent="0.25">
      <c r="F1301" t="s">
        <v>2758</v>
      </c>
      <c r="G1301" t="s">
        <v>2759</v>
      </c>
    </row>
    <row r="1302" spans="6:7" x14ac:dyDescent="0.25">
      <c r="F1302" t="s">
        <v>2760</v>
      </c>
      <c r="G1302" t="s">
        <v>2761</v>
      </c>
    </row>
    <row r="1303" spans="6:7" x14ac:dyDescent="0.25">
      <c r="F1303" t="s">
        <v>2762</v>
      </c>
      <c r="G1303" t="s">
        <v>2763</v>
      </c>
    </row>
    <row r="1304" spans="6:7" x14ac:dyDescent="0.25">
      <c r="F1304" t="s">
        <v>2764</v>
      </c>
      <c r="G1304" t="s">
        <v>2765</v>
      </c>
    </row>
    <row r="1305" spans="6:7" x14ac:dyDescent="0.25">
      <c r="F1305" t="s">
        <v>2766</v>
      </c>
      <c r="G1305" t="s">
        <v>2767</v>
      </c>
    </row>
    <row r="1306" spans="6:7" x14ac:dyDescent="0.25">
      <c r="F1306" t="s">
        <v>2768</v>
      </c>
      <c r="G1306" t="s">
        <v>2769</v>
      </c>
    </row>
    <row r="1307" spans="6:7" x14ac:dyDescent="0.25">
      <c r="F1307" t="s">
        <v>2770</v>
      </c>
      <c r="G1307" t="s">
        <v>2771</v>
      </c>
    </row>
    <row r="1308" spans="6:7" x14ac:dyDescent="0.25">
      <c r="F1308" t="s">
        <v>2772</v>
      </c>
      <c r="G1308" t="s">
        <v>2773</v>
      </c>
    </row>
    <row r="1309" spans="6:7" x14ac:dyDescent="0.25">
      <c r="F1309" t="s">
        <v>2774</v>
      </c>
      <c r="G1309" t="s">
        <v>2775</v>
      </c>
    </row>
    <row r="1310" spans="6:7" x14ac:dyDescent="0.25">
      <c r="F1310" t="s">
        <v>2776</v>
      </c>
      <c r="G1310" t="s">
        <v>2777</v>
      </c>
    </row>
    <row r="1311" spans="6:7" x14ac:dyDescent="0.25">
      <c r="F1311" t="s">
        <v>2778</v>
      </c>
      <c r="G1311" t="s">
        <v>2779</v>
      </c>
    </row>
    <row r="1312" spans="6:7" x14ac:dyDescent="0.25">
      <c r="F1312" t="s">
        <v>2780</v>
      </c>
      <c r="G1312" t="s">
        <v>2781</v>
      </c>
    </row>
    <row r="1313" spans="6:7" x14ac:dyDescent="0.25">
      <c r="F1313" t="s">
        <v>2782</v>
      </c>
      <c r="G1313" t="s">
        <v>2783</v>
      </c>
    </row>
    <row r="1314" spans="6:7" x14ac:dyDescent="0.25">
      <c r="F1314" t="s">
        <v>2784</v>
      </c>
      <c r="G1314" t="s">
        <v>2785</v>
      </c>
    </row>
    <row r="1315" spans="6:7" x14ac:dyDescent="0.25">
      <c r="F1315" t="s">
        <v>2786</v>
      </c>
      <c r="G1315" t="s">
        <v>2787</v>
      </c>
    </row>
    <row r="1316" spans="6:7" x14ac:dyDescent="0.25">
      <c r="F1316" t="s">
        <v>2788</v>
      </c>
      <c r="G1316" t="s">
        <v>2789</v>
      </c>
    </row>
    <row r="1317" spans="6:7" x14ac:dyDescent="0.25">
      <c r="F1317" t="s">
        <v>2790</v>
      </c>
      <c r="G1317" t="s">
        <v>2791</v>
      </c>
    </row>
    <row r="1318" spans="6:7" x14ac:dyDescent="0.25">
      <c r="F1318" t="s">
        <v>2792</v>
      </c>
      <c r="G1318" t="s">
        <v>2793</v>
      </c>
    </row>
    <row r="1319" spans="6:7" x14ac:dyDescent="0.25">
      <c r="F1319" t="s">
        <v>2794</v>
      </c>
      <c r="G1319" t="s">
        <v>2795</v>
      </c>
    </row>
    <row r="1320" spans="6:7" x14ac:dyDescent="0.25">
      <c r="F1320" t="s">
        <v>2796</v>
      </c>
      <c r="G1320" t="s">
        <v>2797</v>
      </c>
    </row>
    <row r="1321" spans="6:7" x14ac:dyDescent="0.25">
      <c r="F1321" t="s">
        <v>2798</v>
      </c>
      <c r="G1321" t="s">
        <v>2799</v>
      </c>
    </row>
    <row r="1322" spans="6:7" x14ac:dyDescent="0.25">
      <c r="F1322" t="s">
        <v>2800</v>
      </c>
      <c r="G1322" t="s">
        <v>2801</v>
      </c>
    </row>
    <row r="1323" spans="6:7" x14ac:dyDescent="0.25">
      <c r="F1323" t="s">
        <v>2802</v>
      </c>
      <c r="G1323" t="s">
        <v>2803</v>
      </c>
    </row>
    <row r="1324" spans="6:7" x14ac:dyDescent="0.25">
      <c r="F1324" t="s">
        <v>2804</v>
      </c>
      <c r="G1324" t="s">
        <v>2805</v>
      </c>
    </row>
    <row r="1325" spans="6:7" x14ac:dyDescent="0.25">
      <c r="F1325" t="s">
        <v>2806</v>
      </c>
      <c r="G1325" t="s">
        <v>2807</v>
      </c>
    </row>
    <row r="1326" spans="6:7" x14ac:dyDescent="0.25">
      <c r="F1326" t="s">
        <v>2808</v>
      </c>
      <c r="G1326" t="s">
        <v>2809</v>
      </c>
    </row>
    <row r="1327" spans="6:7" x14ac:dyDescent="0.25">
      <c r="F1327" t="s">
        <v>2810</v>
      </c>
      <c r="G1327" t="s">
        <v>2811</v>
      </c>
    </row>
    <row r="1328" spans="6:7" x14ac:dyDescent="0.25">
      <c r="F1328" t="s">
        <v>2812</v>
      </c>
      <c r="G1328" t="s">
        <v>2813</v>
      </c>
    </row>
    <row r="1329" spans="6:7" x14ac:dyDescent="0.25">
      <c r="F1329" t="s">
        <v>2814</v>
      </c>
      <c r="G1329" t="s">
        <v>2815</v>
      </c>
    </row>
    <row r="1330" spans="6:7" x14ac:dyDescent="0.25">
      <c r="F1330" t="s">
        <v>2816</v>
      </c>
      <c r="G1330" t="s">
        <v>2817</v>
      </c>
    </row>
    <row r="1331" spans="6:7" x14ac:dyDescent="0.25">
      <c r="F1331" t="s">
        <v>2818</v>
      </c>
      <c r="G1331" t="s">
        <v>2819</v>
      </c>
    </row>
    <row r="1332" spans="6:7" x14ac:dyDescent="0.25">
      <c r="F1332" t="s">
        <v>2820</v>
      </c>
      <c r="G1332" t="s">
        <v>2821</v>
      </c>
    </row>
    <row r="1333" spans="6:7" x14ac:dyDescent="0.25">
      <c r="F1333" t="s">
        <v>2822</v>
      </c>
      <c r="G1333" t="s">
        <v>2823</v>
      </c>
    </row>
    <row r="1334" spans="6:7" x14ac:dyDescent="0.25">
      <c r="F1334" t="s">
        <v>2824</v>
      </c>
      <c r="G1334" t="s">
        <v>2825</v>
      </c>
    </row>
    <row r="1335" spans="6:7" x14ac:dyDescent="0.25">
      <c r="F1335" t="s">
        <v>2826</v>
      </c>
      <c r="G1335" t="s">
        <v>2827</v>
      </c>
    </row>
    <row r="1336" spans="6:7" x14ac:dyDescent="0.25">
      <c r="F1336" t="s">
        <v>2828</v>
      </c>
      <c r="G1336" t="s">
        <v>2829</v>
      </c>
    </row>
    <row r="1337" spans="6:7" x14ac:dyDescent="0.25">
      <c r="F1337" t="s">
        <v>2830</v>
      </c>
      <c r="G1337" t="s">
        <v>2831</v>
      </c>
    </row>
    <row r="1338" spans="6:7" x14ac:dyDescent="0.25">
      <c r="F1338" t="s">
        <v>2832</v>
      </c>
      <c r="G1338" t="s">
        <v>2833</v>
      </c>
    </row>
    <row r="1339" spans="6:7" x14ac:dyDescent="0.25">
      <c r="F1339" t="s">
        <v>2834</v>
      </c>
      <c r="G1339" t="s">
        <v>2835</v>
      </c>
    </row>
    <row r="1340" spans="6:7" x14ac:dyDescent="0.25">
      <c r="F1340" t="s">
        <v>2836</v>
      </c>
      <c r="G1340" t="s">
        <v>2837</v>
      </c>
    </row>
    <row r="1341" spans="6:7" x14ac:dyDescent="0.25">
      <c r="F1341" t="s">
        <v>2838</v>
      </c>
      <c r="G1341" t="s">
        <v>2839</v>
      </c>
    </row>
    <row r="1342" spans="6:7" x14ac:dyDescent="0.25">
      <c r="F1342" t="s">
        <v>2840</v>
      </c>
      <c r="G1342" t="s">
        <v>2841</v>
      </c>
    </row>
    <row r="1343" spans="6:7" x14ac:dyDescent="0.25">
      <c r="F1343" t="s">
        <v>2842</v>
      </c>
      <c r="G1343" t="s">
        <v>2843</v>
      </c>
    </row>
    <row r="1344" spans="6:7" x14ac:dyDescent="0.25">
      <c r="F1344" t="s">
        <v>2844</v>
      </c>
      <c r="G1344" t="s">
        <v>2845</v>
      </c>
    </row>
    <row r="1345" spans="6:7" x14ac:dyDescent="0.25">
      <c r="F1345" t="s">
        <v>2846</v>
      </c>
      <c r="G1345" t="s">
        <v>2847</v>
      </c>
    </row>
    <row r="1346" spans="6:7" x14ac:dyDescent="0.25">
      <c r="F1346" t="s">
        <v>2848</v>
      </c>
      <c r="G1346" t="s">
        <v>2849</v>
      </c>
    </row>
    <row r="1347" spans="6:7" x14ac:dyDescent="0.25">
      <c r="F1347" t="s">
        <v>2850</v>
      </c>
      <c r="G1347" t="s">
        <v>2851</v>
      </c>
    </row>
    <row r="1348" spans="6:7" x14ac:dyDescent="0.25">
      <c r="F1348" t="s">
        <v>2852</v>
      </c>
      <c r="G1348" t="s">
        <v>2853</v>
      </c>
    </row>
    <row r="1349" spans="6:7" x14ac:dyDescent="0.25">
      <c r="F1349" t="s">
        <v>2854</v>
      </c>
      <c r="G1349" t="s">
        <v>2855</v>
      </c>
    </row>
    <row r="1350" spans="6:7" x14ac:dyDescent="0.25">
      <c r="F1350" t="s">
        <v>2856</v>
      </c>
      <c r="G1350" t="s">
        <v>2857</v>
      </c>
    </row>
    <row r="1351" spans="6:7" x14ac:dyDescent="0.25">
      <c r="F1351" t="s">
        <v>2858</v>
      </c>
      <c r="G1351" t="s">
        <v>2859</v>
      </c>
    </row>
    <row r="1352" spans="6:7" x14ac:dyDescent="0.25">
      <c r="F1352" t="s">
        <v>2860</v>
      </c>
      <c r="G1352" t="s">
        <v>2861</v>
      </c>
    </row>
    <row r="1353" spans="6:7" x14ac:dyDescent="0.25">
      <c r="F1353" t="s">
        <v>2862</v>
      </c>
      <c r="G1353" t="s">
        <v>2863</v>
      </c>
    </row>
    <row r="1354" spans="6:7" x14ac:dyDescent="0.25">
      <c r="F1354" t="s">
        <v>2864</v>
      </c>
      <c r="G1354" t="s">
        <v>2865</v>
      </c>
    </row>
    <row r="1355" spans="6:7" x14ac:dyDescent="0.25">
      <c r="F1355" t="s">
        <v>2866</v>
      </c>
      <c r="G1355" t="s">
        <v>2867</v>
      </c>
    </row>
    <row r="1356" spans="6:7" x14ac:dyDescent="0.25">
      <c r="F1356" t="s">
        <v>2868</v>
      </c>
      <c r="G1356" t="s">
        <v>2869</v>
      </c>
    </row>
    <row r="1357" spans="6:7" x14ac:dyDescent="0.25">
      <c r="F1357" t="s">
        <v>2870</v>
      </c>
      <c r="G1357" t="s">
        <v>2871</v>
      </c>
    </row>
    <row r="1358" spans="6:7" x14ac:dyDescent="0.25">
      <c r="F1358" t="s">
        <v>2872</v>
      </c>
      <c r="G1358" t="s">
        <v>2873</v>
      </c>
    </row>
    <row r="1359" spans="6:7" x14ac:dyDescent="0.25">
      <c r="F1359" t="s">
        <v>2874</v>
      </c>
      <c r="G1359" t="s">
        <v>2875</v>
      </c>
    </row>
    <row r="1360" spans="6:7" x14ac:dyDescent="0.25">
      <c r="F1360" t="s">
        <v>2876</v>
      </c>
      <c r="G1360" t="s">
        <v>2877</v>
      </c>
    </row>
    <row r="1361" spans="6:7" x14ac:dyDescent="0.25">
      <c r="F1361" t="s">
        <v>2878</v>
      </c>
      <c r="G1361" t="s">
        <v>2879</v>
      </c>
    </row>
    <row r="1362" spans="6:7" x14ac:dyDescent="0.25">
      <c r="F1362" t="s">
        <v>2880</v>
      </c>
      <c r="G1362" t="s">
        <v>2881</v>
      </c>
    </row>
    <row r="1363" spans="6:7" x14ac:dyDescent="0.25">
      <c r="F1363" t="s">
        <v>2882</v>
      </c>
      <c r="G1363" t="s">
        <v>2883</v>
      </c>
    </row>
    <row r="1364" spans="6:7" x14ac:dyDescent="0.25">
      <c r="F1364" t="s">
        <v>2884</v>
      </c>
      <c r="G1364" t="s">
        <v>2885</v>
      </c>
    </row>
    <row r="1365" spans="6:7" x14ac:dyDescent="0.25">
      <c r="F1365" t="s">
        <v>2886</v>
      </c>
      <c r="G1365" t="s">
        <v>2887</v>
      </c>
    </row>
    <row r="1366" spans="6:7" x14ac:dyDescent="0.25">
      <c r="F1366" t="s">
        <v>2888</v>
      </c>
      <c r="G1366" t="s">
        <v>2889</v>
      </c>
    </row>
    <row r="1367" spans="6:7" x14ac:dyDescent="0.25">
      <c r="F1367" t="s">
        <v>2890</v>
      </c>
      <c r="G1367" t="s">
        <v>2891</v>
      </c>
    </row>
    <row r="1368" spans="6:7" x14ac:dyDescent="0.25">
      <c r="F1368" t="s">
        <v>2892</v>
      </c>
      <c r="G1368" t="s">
        <v>2893</v>
      </c>
    </row>
    <row r="1369" spans="6:7" x14ac:dyDescent="0.25">
      <c r="F1369" t="s">
        <v>2894</v>
      </c>
      <c r="G1369" t="s">
        <v>2895</v>
      </c>
    </row>
    <row r="1370" spans="6:7" x14ac:dyDescent="0.25">
      <c r="F1370" t="s">
        <v>2896</v>
      </c>
      <c r="G1370" t="s">
        <v>2897</v>
      </c>
    </row>
    <row r="1371" spans="6:7" x14ac:dyDescent="0.25">
      <c r="F1371" t="s">
        <v>2898</v>
      </c>
      <c r="G1371" t="s">
        <v>2899</v>
      </c>
    </row>
    <row r="1372" spans="6:7" x14ac:dyDescent="0.25">
      <c r="F1372" t="s">
        <v>2900</v>
      </c>
      <c r="G1372" t="s">
        <v>2901</v>
      </c>
    </row>
    <row r="1373" spans="6:7" x14ac:dyDescent="0.25">
      <c r="F1373" t="s">
        <v>2902</v>
      </c>
      <c r="G1373" t="s">
        <v>2903</v>
      </c>
    </row>
    <row r="1374" spans="6:7" x14ac:dyDescent="0.25">
      <c r="F1374" t="s">
        <v>2904</v>
      </c>
      <c r="G1374" t="s">
        <v>2905</v>
      </c>
    </row>
    <row r="1375" spans="6:7" x14ac:dyDescent="0.25">
      <c r="F1375" t="s">
        <v>2906</v>
      </c>
      <c r="G1375" t="s">
        <v>2907</v>
      </c>
    </row>
    <row r="1376" spans="6:7" x14ac:dyDescent="0.25">
      <c r="F1376" t="s">
        <v>2908</v>
      </c>
      <c r="G1376" t="s">
        <v>2909</v>
      </c>
    </row>
    <row r="1377" spans="6:7" x14ac:dyDescent="0.25">
      <c r="F1377" t="s">
        <v>2910</v>
      </c>
      <c r="G1377" t="s">
        <v>2911</v>
      </c>
    </row>
    <row r="1378" spans="6:7" x14ac:dyDescent="0.25">
      <c r="F1378" t="s">
        <v>2912</v>
      </c>
      <c r="G1378" t="s">
        <v>2913</v>
      </c>
    </row>
    <row r="1379" spans="6:7" x14ac:dyDescent="0.25">
      <c r="F1379" t="s">
        <v>2914</v>
      </c>
      <c r="G1379" t="s">
        <v>2915</v>
      </c>
    </row>
    <row r="1380" spans="6:7" x14ac:dyDescent="0.25">
      <c r="F1380" t="s">
        <v>2916</v>
      </c>
      <c r="G1380" t="s">
        <v>2917</v>
      </c>
    </row>
    <row r="1381" spans="6:7" x14ac:dyDescent="0.25">
      <c r="F1381" t="s">
        <v>2918</v>
      </c>
      <c r="G1381" t="s">
        <v>2919</v>
      </c>
    </row>
    <row r="1382" spans="6:7" x14ac:dyDescent="0.25">
      <c r="F1382" t="s">
        <v>2920</v>
      </c>
      <c r="G1382" t="s">
        <v>2921</v>
      </c>
    </row>
    <row r="1383" spans="6:7" x14ac:dyDescent="0.25">
      <c r="F1383" t="s">
        <v>2922</v>
      </c>
      <c r="G1383" t="s">
        <v>2923</v>
      </c>
    </row>
    <row r="1384" spans="6:7" x14ac:dyDescent="0.25">
      <c r="F1384" t="s">
        <v>2924</v>
      </c>
      <c r="G1384" t="s">
        <v>2925</v>
      </c>
    </row>
    <row r="1385" spans="6:7" x14ac:dyDescent="0.25">
      <c r="F1385" t="s">
        <v>2926</v>
      </c>
      <c r="G1385" t="s">
        <v>2927</v>
      </c>
    </row>
    <row r="1386" spans="6:7" x14ac:dyDescent="0.25">
      <c r="F1386" t="s">
        <v>2928</v>
      </c>
      <c r="G1386" t="s">
        <v>2929</v>
      </c>
    </row>
    <row r="1387" spans="6:7" x14ac:dyDescent="0.25">
      <c r="F1387" t="s">
        <v>2930</v>
      </c>
      <c r="G1387" t="s">
        <v>2931</v>
      </c>
    </row>
    <row r="1388" spans="6:7" x14ac:dyDescent="0.25">
      <c r="F1388" t="s">
        <v>2932</v>
      </c>
      <c r="G1388" t="s">
        <v>2933</v>
      </c>
    </row>
    <row r="1389" spans="6:7" x14ac:dyDescent="0.25">
      <c r="F1389" t="s">
        <v>2934</v>
      </c>
      <c r="G1389" t="s">
        <v>2935</v>
      </c>
    </row>
    <row r="1390" spans="6:7" x14ac:dyDescent="0.25">
      <c r="F1390" t="s">
        <v>2936</v>
      </c>
      <c r="G1390" t="s">
        <v>2937</v>
      </c>
    </row>
    <row r="1391" spans="6:7" x14ac:dyDescent="0.25">
      <c r="F1391" t="s">
        <v>2938</v>
      </c>
      <c r="G1391" t="s">
        <v>2939</v>
      </c>
    </row>
    <row r="1392" spans="6:7" x14ac:dyDescent="0.25">
      <c r="F1392" t="s">
        <v>2940</v>
      </c>
      <c r="G1392" t="s">
        <v>2941</v>
      </c>
    </row>
    <row r="1393" spans="6:7" x14ac:dyDescent="0.25">
      <c r="F1393" t="s">
        <v>2942</v>
      </c>
      <c r="G1393" t="s">
        <v>2943</v>
      </c>
    </row>
    <row r="1394" spans="6:7" x14ac:dyDescent="0.25">
      <c r="F1394" t="s">
        <v>2944</v>
      </c>
      <c r="G1394" t="s">
        <v>2945</v>
      </c>
    </row>
    <row r="1395" spans="6:7" x14ac:dyDescent="0.25">
      <c r="F1395" t="s">
        <v>2946</v>
      </c>
      <c r="G1395" t="s">
        <v>2947</v>
      </c>
    </row>
    <row r="1396" spans="6:7" x14ac:dyDescent="0.25">
      <c r="F1396" t="s">
        <v>2948</v>
      </c>
      <c r="G1396" t="s">
        <v>2949</v>
      </c>
    </row>
    <row r="1397" spans="6:7" x14ac:dyDescent="0.25">
      <c r="F1397" t="s">
        <v>2950</v>
      </c>
      <c r="G1397" t="s">
        <v>2951</v>
      </c>
    </row>
    <row r="1398" spans="6:7" x14ac:dyDescent="0.25">
      <c r="F1398" t="s">
        <v>2952</v>
      </c>
      <c r="G1398" t="s">
        <v>2953</v>
      </c>
    </row>
    <row r="1399" spans="6:7" x14ac:dyDescent="0.25">
      <c r="F1399" t="s">
        <v>2954</v>
      </c>
      <c r="G1399" t="s">
        <v>2955</v>
      </c>
    </row>
    <row r="1400" spans="6:7" x14ac:dyDescent="0.25">
      <c r="F1400" t="s">
        <v>2956</v>
      </c>
      <c r="G1400" t="s">
        <v>2957</v>
      </c>
    </row>
    <row r="1401" spans="6:7" x14ac:dyDescent="0.25">
      <c r="F1401" t="s">
        <v>2958</v>
      </c>
      <c r="G1401" t="s">
        <v>2959</v>
      </c>
    </row>
    <row r="1402" spans="6:7" x14ac:dyDescent="0.25">
      <c r="F1402" t="s">
        <v>2960</v>
      </c>
      <c r="G1402" t="s">
        <v>2961</v>
      </c>
    </row>
    <row r="1403" spans="6:7" x14ac:dyDescent="0.25">
      <c r="F1403" t="s">
        <v>2962</v>
      </c>
      <c r="G1403" t="s">
        <v>2963</v>
      </c>
    </row>
    <row r="1404" spans="6:7" x14ac:dyDescent="0.25">
      <c r="F1404" t="s">
        <v>2964</v>
      </c>
      <c r="G1404" t="s">
        <v>2965</v>
      </c>
    </row>
    <row r="1405" spans="6:7" x14ac:dyDescent="0.25">
      <c r="F1405" t="s">
        <v>2966</v>
      </c>
      <c r="G1405" t="s">
        <v>2967</v>
      </c>
    </row>
    <row r="1406" spans="6:7" x14ac:dyDescent="0.25">
      <c r="F1406" t="s">
        <v>2968</v>
      </c>
      <c r="G1406" t="s">
        <v>2969</v>
      </c>
    </row>
    <row r="1407" spans="6:7" x14ac:dyDescent="0.25">
      <c r="F1407" t="s">
        <v>2970</v>
      </c>
      <c r="G1407" t="s">
        <v>2971</v>
      </c>
    </row>
    <row r="1408" spans="6:7" x14ac:dyDescent="0.25">
      <c r="F1408" t="s">
        <v>2972</v>
      </c>
      <c r="G1408" t="s">
        <v>2973</v>
      </c>
    </row>
    <row r="1409" spans="6:7" x14ac:dyDescent="0.25">
      <c r="F1409" t="s">
        <v>2974</v>
      </c>
      <c r="G1409" t="s">
        <v>2975</v>
      </c>
    </row>
    <row r="1410" spans="6:7" x14ac:dyDescent="0.25">
      <c r="F1410" t="s">
        <v>2976</v>
      </c>
      <c r="G1410" t="s">
        <v>2977</v>
      </c>
    </row>
    <row r="1411" spans="6:7" x14ac:dyDescent="0.25">
      <c r="F1411" t="s">
        <v>2978</v>
      </c>
      <c r="G1411" t="s">
        <v>2979</v>
      </c>
    </row>
    <row r="1412" spans="6:7" x14ac:dyDescent="0.25">
      <c r="F1412" t="s">
        <v>2980</v>
      </c>
      <c r="G1412" t="s">
        <v>2981</v>
      </c>
    </row>
    <row r="1413" spans="6:7" x14ac:dyDescent="0.25">
      <c r="F1413" t="s">
        <v>2982</v>
      </c>
      <c r="G1413" t="s">
        <v>2983</v>
      </c>
    </row>
    <row r="1414" spans="6:7" x14ac:dyDescent="0.25">
      <c r="F1414" t="s">
        <v>2984</v>
      </c>
      <c r="G1414" t="s">
        <v>2985</v>
      </c>
    </row>
    <row r="1415" spans="6:7" x14ac:dyDescent="0.25">
      <c r="F1415" t="s">
        <v>2986</v>
      </c>
      <c r="G1415" t="s">
        <v>2987</v>
      </c>
    </row>
    <row r="1416" spans="6:7" x14ac:dyDescent="0.25">
      <c r="F1416" t="s">
        <v>2988</v>
      </c>
      <c r="G1416" t="s">
        <v>2989</v>
      </c>
    </row>
    <row r="1417" spans="6:7" x14ac:dyDescent="0.25">
      <c r="F1417" t="s">
        <v>2990</v>
      </c>
      <c r="G1417" t="s">
        <v>2991</v>
      </c>
    </row>
    <row r="1418" spans="6:7" x14ac:dyDescent="0.25">
      <c r="F1418" t="s">
        <v>2992</v>
      </c>
      <c r="G1418" t="s">
        <v>2993</v>
      </c>
    </row>
    <row r="1419" spans="6:7" x14ac:dyDescent="0.25">
      <c r="F1419" t="s">
        <v>2994</v>
      </c>
      <c r="G1419" t="s">
        <v>2995</v>
      </c>
    </row>
    <row r="1420" spans="6:7" x14ac:dyDescent="0.25">
      <c r="F1420" t="s">
        <v>2996</v>
      </c>
      <c r="G1420" t="s">
        <v>2997</v>
      </c>
    </row>
    <row r="1421" spans="6:7" x14ac:dyDescent="0.25">
      <c r="F1421" t="s">
        <v>2998</v>
      </c>
      <c r="G1421" t="s">
        <v>2999</v>
      </c>
    </row>
    <row r="1422" spans="6:7" x14ac:dyDescent="0.25">
      <c r="F1422" t="s">
        <v>3000</v>
      </c>
      <c r="G1422" t="s">
        <v>3001</v>
      </c>
    </row>
    <row r="1423" spans="6:7" x14ac:dyDescent="0.25">
      <c r="F1423" t="s">
        <v>3002</v>
      </c>
      <c r="G1423" t="s">
        <v>3003</v>
      </c>
    </row>
    <row r="1424" spans="6:7" x14ac:dyDescent="0.25">
      <c r="F1424" t="s">
        <v>3004</v>
      </c>
      <c r="G1424" t="s">
        <v>3005</v>
      </c>
    </row>
    <row r="1425" spans="6:7" x14ac:dyDescent="0.25">
      <c r="F1425" t="s">
        <v>3006</v>
      </c>
      <c r="G1425" t="s">
        <v>3007</v>
      </c>
    </row>
    <row r="1426" spans="6:7" x14ac:dyDescent="0.25">
      <c r="F1426" t="s">
        <v>3008</v>
      </c>
      <c r="G1426" t="s">
        <v>3009</v>
      </c>
    </row>
    <row r="1427" spans="6:7" x14ac:dyDescent="0.25">
      <c r="F1427" t="s">
        <v>3010</v>
      </c>
      <c r="G1427" t="s">
        <v>3011</v>
      </c>
    </row>
    <row r="1428" spans="6:7" x14ac:dyDescent="0.25">
      <c r="F1428" t="s">
        <v>3012</v>
      </c>
      <c r="G1428" t="s">
        <v>3013</v>
      </c>
    </row>
    <row r="1429" spans="6:7" x14ac:dyDescent="0.25">
      <c r="F1429" t="s">
        <v>3014</v>
      </c>
      <c r="G1429" t="s">
        <v>3015</v>
      </c>
    </row>
    <row r="1430" spans="6:7" x14ac:dyDescent="0.25">
      <c r="F1430" t="s">
        <v>3016</v>
      </c>
      <c r="G1430" t="s">
        <v>3017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19d922-1424-46d4-b1f2-7f601499e091">
      <Terms xmlns="http://schemas.microsoft.com/office/infopath/2007/PartnerControls"/>
    </lcf76f155ced4ddcb4097134ff3c332f>
    <Comments xmlns="5719d922-1424-46d4-b1f2-7f601499e0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DD13FD3C7064384DEB8662F7F4D85" ma:contentTypeVersion="15" ma:contentTypeDescription="Create a new document." ma:contentTypeScope="" ma:versionID="196580e6476056070e9f3ea670015501">
  <xsd:schema xmlns:xsd="http://www.w3.org/2001/XMLSchema" xmlns:xs="http://www.w3.org/2001/XMLSchema" xmlns:p="http://schemas.microsoft.com/office/2006/metadata/properties" xmlns:ns2="5719d922-1424-46d4-b1f2-7f601499e091" xmlns:ns3="3c450f20-c6de-43c8-8d3f-5d5387a074a3" targetNamespace="http://schemas.microsoft.com/office/2006/metadata/properties" ma:root="true" ma:fieldsID="5b76a7b1805cd4bd56a3fd606997c68c" ns2:_="" ns3:_="">
    <xsd:import namespace="5719d922-1424-46d4-b1f2-7f601499e091"/>
    <xsd:import namespace="3c450f20-c6de-43c8-8d3f-5d5387a07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Comme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9d922-1424-46d4-b1f2-7f601499e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dc18d-12b5-4f37-b88a-f74171b6ab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1" nillable="true" ma:displayName="Comments " ma:description="Comments or description of documents" ma:format="Dropdown" ma:internalName="Comments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50f20-c6de-43c8-8d3f-5d5387a07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3037A-3FD1-4CE1-8A5F-A374793E2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F2EAE-DC54-4F1F-83D9-0D030EB678CB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5719d922-1424-46d4-b1f2-7f601499e091"/>
    <ds:schemaRef ds:uri="http://schemas.microsoft.com/office/infopath/2007/PartnerControls"/>
    <ds:schemaRef ds:uri="http://www.w3.org/XML/1998/namespace"/>
    <ds:schemaRef ds:uri="http://purl.org/dc/dcmitype/"/>
    <ds:schemaRef ds:uri="3c450f20-c6de-43c8-8d3f-5d5387a074a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976F40-DE9A-41F5-A1CB-97E885E79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9d922-1424-46d4-b1f2-7f601499e091"/>
    <ds:schemaRef ds:uri="3c450f20-c6de-43c8-8d3f-5d5387a07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8903f82-2864-4f15-94b5-522689b16ada}" enabled="1" method="Standard" siteId="{acc83820-8b8f-4dc8-b270-266cb24e92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PNA 10-Yr Assessment Sheet</vt:lpstr>
      <vt:lpstr>PNA Summary Excerpt</vt:lpstr>
      <vt:lpstr>Drop down</vt:lpstr>
      <vt:lpstr>'PNA 10-Yr Assessment Sheet'!Print_Area</vt:lpstr>
      <vt:lpstr>'PNA Summary Excerpt'!Print_Area</vt:lpstr>
      <vt:lpstr>'PNA 10-Yr Assessment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Thompson</dc:creator>
  <cp:keywords/>
  <dc:description/>
  <cp:lastModifiedBy>Jen Bartels</cp:lastModifiedBy>
  <cp:revision/>
  <dcterms:created xsi:type="dcterms:W3CDTF">2026-01-26T19:20:29Z</dcterms:created>
  <dcterms:modified xsi:type="dcterms:W3CDTF">2026-04-17T20:23:39Z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0x0101002DADD13FD3C7064384DEB8662F7F4D85</vt:lpwstr>
  </property>
  <property fmtid="{D5CDD505-2E9C-101B-9397-08002B2CF9AE}" pid="3" name="MediaServiceImageTags">
    <vt:lpwstr/>
  </property>
</Properties>
</file>