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Thompson\Desktop\CBPP letter December\Attachments\"/>
    </mc:Choice>
  </mc:AlternateContent>
  <xr:revisionPtr revIDLastSave="0" documentId="8_{0F67A409-0F77-4371-9DC8-F6A2C9DA38AC}" xr6:coauthVersionLast="47" xr6:coauthVersionMax="47" xr10:uidLastSave="{00000000-0000-0000-0000-000000000000}"/>
  <bookViews>
    <workbookView xWindow="28680" yWindow="-120" windowWidth="20730" windowHeight="11160" xr2:uid="{1A775F89-A446-4658-9022-D80B17B0D737}"/>
  </bookViews>
  <sheets>
    <sheet name="CBPP-LR Additional Funds" sheetId="3" r:id="rId1"/>
    <sheet name="List" sheetId="4" r:id="rId2"/>
    <sheet name="Lists" sheetId="2" state="hidden" r:id="rId3"/>
  </sheets>
  <externalReferences>
    <externalReference r:id="rId4"/>
  </externalReferences>
  <definedNames>
    <definedName name="Unitsize">[1]Sheet7!$C$7:$C$13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1" i="3" l="1"/>
  <c r="L81" i="3" s="1"/>
  <c r="L75" i="3" l="1"/>
  <c r="L74" i="3"/>
  <c r="L73" i="3"/>
  <c r="L72" i="3"/>
  <c r="D70" i="3"/>
  <c r="D27" i="3"/>
  <c r="D72" i="3" l="1"/>
  <c r="E78" i="3" s="1"/>
  <c r="L76" i="3"/>
  <c r="E77" i="3"/>
  <c r="E79" i="3" l="1"/>
  <c r="L7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Katherine Kimmel</author>
  </authors>
  <commentList>
    <comment ref="J15" authorId="0" shapeId="0" xr:uid="{84F38BB1-6B7E-43CE-8A93-55268ADC335A}">
      <text>
        <r>
          <rPr>
            <b/>
            <sz val="9"/>
            <color indexed="81"/>
            <rFont val="Tahoma"/>
            <family val="2"/>
          </rPr>
          <t>Fill in appropriate timeline</t>
        </r>
      </text>
    </comment>
    <comment ref="E18" authorId="0" shapeId="0" xr:uid="{9A2DEC20-5838-44CB-A74A-A866E678DDD7}">
      <text>
        <r>
          <rPr>
            <b/>
            <sz val="9"/>
            <color indexed="81"/>
            <rFont val="Tahoma"/>
            <family val="2"/>
          </rPr>
          <t>- Categorization should match PNA
- Critical needs should be categorized as "Immediate"</t>
        </r>
      </text>
    </comment>
    <comment ref="E29" authorId="0" shapeId="0" xr:uid="{1EA005E7-7B1F-47BB-98BA-912008124D46}">
      <text>
        <r>
          <rPr>
            <b/>
            <sz val="9"/>
            <color indexed="81"/>
            <rFont val="Tahoma"/>
            <family val="2"/>
          </rPr>
          <t>- Categorization should match PNA
- Critical needs should be categorized as "Immediate"</t>
        </r>
      </text>
    </comment>
    <comment ref="D77" authorId="0" shapeId="0" xr:uid="{B4D90A28-6BC0-45B5-9A25-AC46A25B73DE}">
      <text>
        <r>
          <rPr>
            <b/>
            <sz val="9"/>
            <color indexed="81"/>
            <rFont val="Tahoma"/>
            <family val="2"/>
          </rPr>
          <t>Percentage based on Total Improvements amount</t>
        </r>
      </text>
    </comment>
    <comment ref="D78" authorId="0" shapeId="0" xr:uid="{F3721BFA-0ABE-4D3F-ADE9-2D86BA018F9C}">
      <text>
        <r>
          <rPr>
            <b/>
            <sz val="9"/>
            <color indexed="81"/>
            <rFont val="Tahoma"/>
            <family val="2"/>
          </rPr>
          <t>Percentage based on Total Improvements amount</t>
        </r>
      </text>
    </comment>
    <comment ref="D79" authorId="0" shapeId="0" xr:uid="{2B27A2B3-992A-4B75-B7B5-56275500FABB}">
      <text>
        <r>
          <rPr>
            <b/>
            <sz val="9"/>
            <color indexed="81"/>
            <rFont val="Tahoma"/>
            <family val="2"/>
          </rPr>
          <t>Percentage based on Total Improvements amount</t>
        </r>
      </text>
    </comment>
    <comment ref="L79" authorId="0" shapeId="0" xr:uid="{F9BD3438-AA6C-4656-9A55-AADF77434905}">
      <text>
        <r>
          <rPr>
            <b/>
            <sz val="9"/>
            <color indexed="81"/>
            <rFont val="Tahoma"/>
            <family val="2"/>
          </rPr>
          <t>Include cost only if seeking reimbursement</t>
        </r>
      </text>
    </comment>
    <comment ref="D89" authorId="0" shapeId="0" xr:uid="{68F8EDA6-73B8-40B9-8BD0-D1940AA9BE5F}">
      <text>
        <r>
          <rPr>
            <b/>
            <sz val="9"/>
            <color indexed="81"/>
            <rFont val="Tahoma"/>
            <family val="2"/>
          </rPr>
          <t>Please digitally sign in the PDF version of the application</t>
        </r>
      </text>
    </comment>
    <comment ref="D90" authorId="0" shapeId="0" xr:uid="{AE75280E-4095-41FA-BDFA-06961EEEAF4E}">
      <text>
        <r>
          <rPr>
            <b/>
            <sz val="9"/>
            <color indexed="81"/>
            <rFont val="Tahoma"/>
            <family val="2"/>
          </rPr>
          <t>Please digitally sign in the PDF version of the application</t>
        </r>
      </text>
    </comment>
  </commentList>
</comments>
</file>

<file path=xl/sharedStrings.xml><?xml version="1.0" encoding="utf-8"?>
<sst xmlns="http://schemas.openxmlformats.org/spreadsheetml/2006/main" count="201" uniqueCount="192">
  <si>
    <t>Capital Bill Preservation Program – Limited Rehabilitation</t>
  </si>
  <si>
    <t>Project Scope and Budget -- Final Draw to Use Additional Funds</t>
  </si>
  <si>
    <t>Development Name:</t>
  </si>
  <si>
    <t>PID Number or New PID ID:</t>
  </si>
  <si>
    <t>Street Address:</t>
  </si>
  <si>
    <t>City:</t>
  </si>
  <si>
    <t>County:</t>
  </si>
  <si>
    <t>Zip Code:</t>
  </si>
  <si>
    <t>The proposed additional rehabilitation work must address all items identified as “Critical” or “Immediate”, life/safety, and municipal code violations.</t>
  </si>
  <si>
    <t>Section 1</t>
  </si>
  <si>
    <t xml:space="preserve">Total Available Preservation Funds </t>
  </si>
  <si>
    <t>Total CBPP:LR Grant Balance Available for additional PNA Projects</t>
  </si>
  <si>
    <t>Section 2</t>
  </si>
  <si>
    <t xml:space="preserve">Physical Needs Assessment </t>
  </si>
  <si>
    <t>General Contractor or Vendor(s)</t>
  </si>
  <si>
    <t>Estimated Construction Period:</t>
  </si>
  <si>
    <t>Weeks</t>
  </si>
  <si>
    <t>Months</t>
  </si>
  <si>
    <t>Amount</t>
  </si>
  <si>
    <t>Category</t>
  </si>
  <si>
    <t>Brief Description</t>
  </si>
  <si>
    <t>Demolition</t>
  </si>
  <si>
    <t>Site Utilities</t>
  </si>
  <si>
    <t>Roads and Walks</t>
  </si>
  <si>
    <t>Site Improvement</t>
  </si>
  <si>
    <t>Sewer Repair</t>
  </si>
  <si>
    <t xml:space="preserve">Landscaping </t>
  </si>
  <si>
    <t>Unusual Site Conditions</t>
  </si>
  <si>
    <t>Other</t>
  </si>
  <si>
    <t>Subtotal: Site Work</t>
  </si>
  <si>
    <t>Concrete</t>
  </si>
  <si>
    <t>Masonry</t>
  </si>
  <si>
    <t>Metals</t>
  </si>
  <si>
    <t>Rough Carpentry</t>
  </si>
  <si>
    <t>Exterior Doors</t>
  </si>
  <si>
    <t>Waterproofing</t>
  </si>
  <si>
    <t>Insulation</t>
  </si>
  <si>
    <t>Roofing</t>
  </si>
  <si>
    <t>Sheet Metal and Flashing</t>
  </si>
  <si>
    <t>Exterior Siding</t>
  </si>
  <si>
    <t>Doors</t>
  </si>
  <si>
    <t>Windows</t>
  </si>
  <si>
    <t>Glass</t>
  </si>
  <si>
    <t>Lath &amp; Plaster</t>
  </si>
  <si>
    <t>Drywall</t>
  </si>
  <si>
    <t>Tile work</t>
  </si>
  <si>
    <t>Acoustical</t>
  </si>
  <si>
    <t>Wood Flooring</t>
  </si>
  <si>
    <t>Resilient Flooring</t>
  </si>
  <si>
    <t>Carpet</t>
  </si>
  <si>
    <t>Paint &amp; Decorating</t>
  </si>
  <si>
    <t>Specialties</t>
  </si>
  <si>
    <t>Special Equipment</t>
  </si>
  <si>
    <t>Cabinets</t>
  </si>
  <si>
    <t>Appliances</t>
  </si>
  <si>
    <t>Blinds &amp; Shades</t>
  </si>
  <si>
    <t>Modular/Manufactured</t>
  </si>
  <si>
    <t>Special Construction</t>
  </si>
  <si>
    <t>Elevators/Conveying Systems</t>
  </si>
  <si>
    <t>Plumbing &amp; Hot Water</t>
  </si>
  <si>
    <t>Heating &amp; Ventilation</t>
  </si>
  <si>
    <t>Air Conditioning</t>
  </si>
  <si>
    <t>Fire Protection</t>
  </si>
  <si>
    <t>Electrical</t>
  </si>
  <si>
    <t>Accessory Building and Garages</t>
  </si>
  <si>
    <t>Foundation Repair</t>
  </si>
  <si>
    <t>Subtotal: Structural</t>
  </si>
  <si>
    <t>Cost</t>
  </si>
  <si>
    <t>Total Improvements</t>
  </si>
  <si>
    <t>Immediate/Critical Repairs</t>
  </si>
  <si>
    <t>Code Violations</t>
  </si>
  <si>
    <t>Life/Safety</t>
  </si>
  <si>
    <t>Long Term Repairs</t>
  </si>
  <si>
    <t>Total</t>
  </si>
  <si>
    <t>General Conditions</t>
  </si>
  <si>
    <t>(max 6%)</t>
  </si>
  <si>
    <t>Contractor Overhead</t>
  </si>
  <si>
    <t>(max 2%)</t>
  </si>
  <si>
    <t>Contractor Profit</t>
  </si>
  <si>
    <t>Construction Total</t>
  </si>
  <si>
    <t>Total Request</t>
  </si>
  <si>
    <t>Certification</t>
  </si>
  <si>
    <t xml:space="preserve">I hereby certify that the enclosed information and supplemental documentation submitted in accordance with this application is complete, accurate, and timely and that I will conform to all parameters of the Preservation Program. </t>
  </si>
  <si>
    <t>Owner Name:</t>
  </si>
  <si>
    <t>Owner Position:</t>
  </si>
  <si>
    <t xml:space="preserve">Owner Signature: </t>
  </si>
  <si>
    <t>Date:</t>
  </si>
  <si>
    <t>Adams</t>
  </si>
  <si>
    <t>Alexander</t>
  </si>
  <si>
    <t>Bond</t>
  </si>
  <si>
    <t>Boone</t>
  </si>
  <si>
    <t>Brown</t>
  </si>
  <si>
    <t>Bureau</t>
  </si>
  <si>
    <t>Calhoun</t>
  </si>
  <si>
    <t>Carroll</t>
  </si>
  <si>
    <t>Cass</t>
  </si>
  <si>
    <t>Champaign</t>
  </si>
  <si>
    <t>Christian</t>
  </si>
  <si>
    <t>Clark</t>
  </si>
  <si>
    <t>Clay</t>
  </si>
  <si>
    <t>Clinton</t>
  </si>
  <si>
    <t>Coles</t>
  </si>
  <si>
    <t>Cook</t>
  </si>
  <si>
    <t>Crawford</t>
  </si>
  <si>
    <t>Cumberland</t>
  </si>
  <si>
    <t>De Witt</t>
  </si>
  <si>
    <t>DeKalb</t>
  </si>
  <si>
    <t>Douglas</t>
  </si>
  <si>
    <t>DuPage</t>
  </si>
  <si>
    <t>Edgar</t>
  </si>
  <si>
    <t>Edwards</t>
  </si>
  <si>
    <t>Effingham</t>
  </si>
  <si>
    <t>Fayette</t>
  </si>
  <si>
    <t>Ford</t>
  </si>
  <si>
    <t>Franklin</t>
  </si>
  <si>
    <t>Fulton</t>
  </si>
  <si>
    <t>Gallatin</t>
  </si>
  <si>
    <t>Greene</t>
  </si>
  <si>
    <t>Grundy</t>
  </si>
  <si>
    <t>Hamilton</t>
  </si>
  <si>
    <t>Hancock</t>
  </si>
  <si>
    <t>Hardin</t>
  </si>
  <si>
    <t>Henderson</t>
  </si>
  <si>
    <t>Henry</t>
  </si>
  <si>
    <t>Iroquois</t>
  </si>
  <si>
    <t>Jackson</t>
  </si>
  <si>
    <t>Jasper</t>
  </si>
  <si>
    <t>Jefferson</t>
  </si>
  <si>
    <t>Jersey</t>
  </si>
  <si>
    <t>Jo Daviess</t>
  </si>
  <si>
    <t>Johnson</t>
  </si>
  <si>
    <t>Kane</t>
  </si>
  <si>
    <t>Kankakee</t>
  </si>
  <si>
    <t>Kendall</t>
  </si>
  <si>
    <t>Knox</t>
  </si>
  <si>
    <t>Lake</t>
  </si>
  <si>
    <t>LaSalle</t>
  </si>
  <si>
    <t>Lawrence</t>
  </si>
  <si>
    <t>Lee</t>
  </si>
  <si>
    <t>Livingston</t>
  </si>
  <si>
    <t>Logan</t>
  </si>
  <si>
    <t>Macon</t>
  </si>
  <si>
    <t>Macoupin</t>
  </si>
  <si>
    <t>Madison</t>
  </si>
  <si>
    <t>Marion</t>
  </si>
  <si>
    <t>Marshall</t>
  </si>
  <si>
    <t>Mason</t>
  </si>
  <si>
    <t>Massac</t>
  </si>
  <si>
    <t>McDonough</t>
  </si>
  <si>
    <t>McHenry</t>
  </si>
  <si>
    <t>McLean</t>
  </si>
  <si>
    <t>Menard</t>
  </si>
  <si>
    <t>Mercer</t>
  </si>
  <si>
    <t>Monroe</t>
  </si>
  <si>
    <t>Montgomery</t>
  </si>
  <si>
    <t>Morgan</t>
  </si>
  <si>
    <t>Moultrie</t>
  </si>
  <si>
    <t>Ogle</t>
  </si>
  <si>
    <t>Peoria</t>
  </si>
  <si>
    <t>Perry</t>
  </si>
  <si>
    <t>Piatt</t>
  </si>
  <si>
    <t>Pike</t>
  </si>
  <si>
    <t>Pope</t>
  </si>
  <si>
    <t>Pulaski</t>
  </si>
  <si>
    <t>Putnam</t>
  </si>
  <si>
    <t>Randolph</t>
  </si>
  <si>
    <t>Richland</t>
  </si>
  <si>
    <t>Rock Island</t>
  </si>
  <si>
    <t>Saline</t>
  </si>
  <si>
    <t>Sangamon</t>
  </si>
  <si>
    <t>Schuyler</t>
  </si>
  <si>
    <t>Scott</t>
  </si>
  <si>
    <t>Shelby</t>
  </si>
  <si>
    <t>St. Clair</t>
  </si>
  <si>
    <t>Stark</t>
  </si>
  <si>
    <t>Stephenson</t>
  </si>
  <si>
    <t>Tazewell</t>
  </si>
  <si>
    <t>Union</t>
  </si>
  <si>
    <t>Vermilion</t>
  </si>
  <si>
    <t>Wabash</t>
  </si>
  <si>
    <t>Warren</t>
  </si>
  <si>
    <t>Washington</t>
  </si>
  <si>
    <t>Wayne</t>
  </si>
  <si>
    <t>White</t>
  </si>
  <si>
    <t>Whiteside</t>
  </si>
  <si>
    <t>Will</t>
  </si>
  <si>
    <t>Williamson</t>
  </si>
  <si>
    <t>Winnebago</t>
  </si>
  <si>
    <t>Woodford</t>
  </si>
  <si>
    <t>Immediate</t>
  </si>
  <si>
    <t>Code</t>
  </si>
  <si>
    <t>Long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</si>
</sst>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00"/>
    <numFmt numFmtId="165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7519F"/>
      <name val="Calibri"/>
      <family val="2"/>
    </font>
    <font>
      <sz val="12"/>
      <color rgb="FF07519F"/>
      <name val="Calibri"/>
      <family val="2"/>
    </font>
    <font>
      <sz val="12"/>
      <color theme="1"/>
      <name val="Calibri"/>
      <family val="2"/>
    </font>
    <font>
      <sz val="12"/>
      <color rgb="FFEEC81A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theme="1"/>
      <name val="Arial Narrow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2"/>
      <color theme="0"/>
      <name val="Arial Narrow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2"/>
      <color theme="1"/>
      <name val="Arial Narrow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7519F"/>
        <bgColor indexed="64"/>
      </patternFill>
    </fill>
    <fill>
      <patternFill patternType="solid">
        <fgColor rgb="FFEEC81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/>
  </cellStyleXfs>
  <cellXfs count="92">
    <xf numFmtId="0" fontId="0" fillId="0" borderId="0" xfId="0"/>
    <xf numFmtId="0" fontId="6" fillId="0" borderId="0" xfId="0" applyFont="1"/>
    <xf numFmtId="164" fontId="6" fillId="3" borderId="10" xfId="0" applyNumberFormat="1" applyFont="1" applyFill="1" applyBorder="1" applyAlignment="1" applyProtection="1">
      <alignment horizontal="right"/>
      <protection locked="0"/>
    </xf>
    <xf numFmtId="0" fontId="11" fillId="2" borderId="10" xfId="0" applyFont="1" applyFill="1" applyBorder="1" applyAlignment="1">
      <alignment horizontal="center"/>
    </xf>
    <xf numFmtId="0" fontId="7" fillId="0" borderId="0" xfId="0" applyFont="1"/>
    <xf numFmtId="0" fontId="7" fillId="3" borderId="10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165" fontId="7" fillId="3" borderId="10" xfId="0" applyNumberFormat="1" applyFont="1" applyFill="1" applyBorder="1" applyProtection="1">
      <protection locked="0"/>
    </xf>
    <xf numFmtId="3" fontId="7" fillId="3" borderId="10" xfId="0" applyNumberFormat="1" applyFont="1" applyFill="1" applyBorder="1" applyProtection="1">
      <protection locked="0"/>
    </xf>
    <xf numFmtId="44" fontId="7" fillId="3" borderId="10" xfId="0" applyNumberFormat="1" applyFont="1" applyFill="1" applyBorder="1" applyProtection="1">
      <protection locked="0"/>
    </xf>
    <xf numFmtId="0" fontId="11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6" fillId="4" borderId="0" xfId="0" applyFont="1" applyFill="1"/>
    <xf numFmtId="0" fontId="0" fillId="4" borderId="0" xfId="0" applyFill="1"/>
    <xf numFmtId="0" fontId="14" fillId="4" borderId="0" xfId="0" applyFont="1" applyFill="1"/>
    <xf numFmtId="44" fontId="7" fillId="4" borderId="10" xfId="0" applyNumberFormat="1" applyFont="1" applyFill="1" applyBorder="1" applyAlignment="1">
      <alignment horizontal="left"/>
    </xf>
    <xf numFmtId="165" fontId="7" fillId="4" borderId="0" xfId="0" applyNumberFormat="1" applyFont="1" applyFill="1" applyAlignment="1">
      <alignment horizontal="left"/>
    </xf>
    <xf numFmtId="0" fontId="15" fillId="4" borderId="0" xfId="0" applyFont="1" applyFill="1" applyAlignment="1">
      <alignment horizontal="right"/>
    </xf>
    <xf numFmtId="0" fontId="7" fillId="4" borderId="0" xfId="0" applyFont="1" applyFill="1" applyAlignment="1">
      <alignment horizontal="center"/>
    </xf>
    <xf numFmtId="0" fontId="9" fillId="4" borderId="0" xfId="0" applyFont="1" applyFill="1"/>
    <xf numFmtId="44" fontId="7" fillId="4" borderId="10" xfId="0" quotePrefix="1" applyNumberFormat="1" applyFont="1" applyFill="1" applyBorder="1" applyAlignment="1">
      <alignment horizontal="left"/>
    </xf>
    <xf numFmtId="0" fontId="7" fillId="4" borderId="0" xfId="2" applyFont="1" applyFill="1" applyAlignment="1">
      <alignment horizontal="right"/>
    </xf>
    <xf numFmtId="44" fontId="7" fillId="4" borderId="10" xfId="1" applyFont="1" applyFill="1" applyBorder="1" applyProtection="1"/>
    <xf numFmtId="0" fontId="6" fillId="4" borderId="0" xfId="2" applyFont="1" applyFill="1" applyAlignment="1">
      <alignment horizontal="right" vertical="center"/>
    </xf>
    <xf numFmtId="0" fontId="7" fillId="4" borderId="0" xfId="0" quotePrefix="1" applyFont="1" applyFill="1"/>
    <xf numFmtId="0" fontId="15" fillId="4" borderId="0" xfId="0" applyFont="1" applyFill="1"/>
    <xf numFmtId="0" fontId="14" fillId="4" borderId="0" xfId="0" applyFont="1" applyFill="1" applyAlignment="1">
      <alignment horizontal="right"/>
    </xf>
    <xf numFmtId="44" fontId="7" fillId="4" borderId="10" xfId="1" applyFont="1" applyFill="1" applyBorder="1"/>
    <xf numFmtId="10" fontId="7" fillId="4" borderId="0" xfId="0" applyNumberFormat="1" applyFont="1" applyFill="1"/>
    <xf numFmtId="44" fontId="7" fillId="4" borderId="10" xfId="0" applyNumberFormat="1" applyFont="1" applyFill="1" applyBorder="1"/>
    <xf numFmtId="0" fontId="4" fillId="4" borderId="0" xfId="0" applyFont="1" applyFill="1"/>
    <xf numFmtId="0" fontId="2" fillId="4" borderId="0" xfId="0" applyFont="1" applyFill="1" applyAlignment="1">
      <alignment horizontal="left" vertical="center"/>
    </xf>
    <xf numFmtId="0" fontId="3" fillId="4" borderId="0" xfId="0" applyFont="1" applyFill="1"/>
    <xf numFmtId="0" fontId="5" fillId="4" borderId="0" xfId="0" applyFont="1" applyFill="1"/>
    <xf numFmtId="0" fontId="7" fillId="4" borderId="4" xfId="0" applyFont="1" applyFill="1" applyBorder="1"/>
    <xf numFmtId="44" fontId="7" fillId="5" borderId="10" xfId="1" applyFont="1" applyFill="1" applyBorder="1" applyProtection="1"/>
    <xf numFmtId="1" fontId="0" fillId="0" borderId="0" xfId="0" applyNumberFormat="1"/>
    <xf numFmtId="0" fontId="6" fillId="4" borderId="0" xfId="0" applyFont="1" applyFill="1" applyAlignment="1">
      <alignment horizontal="left"/>
    </xf>
    <xf numFmtId="0" fontId="7" fillId="4" borderId="0" xfId="0" applyFont="1" applyFill="1" applyAlignment="1">
      <alignment horizontal="right"/>
    </xf>
    <xf numFmtId="0" fontId="6" fillId="4" borderId="0" xfId="0" applyFont="1" applyFill="1" applyAlignment="1">
      <alignment horizontal="right"/>
    </xf>
    <xf numFmtId="0" fontId="7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 applyAlignment="1" applyProtection="1">
      <alignment horizontal="center"/>
      <protection locked="0"/>
    </xf>
    <xf numFmtId="0" fontId="12" fillId="2" borderId="8" xfId="0" applyFont="1" applyFill="1" applyBorder="1"/>
    <xf numFmtId="0" fontId="11" fillId="2" borderId="8" xfId="0" applyFont="1" applyFill="1" applyBorder="1"/>
    <xf numFmtId="165" fontId="11" fillId="2" borderId="8" xfId="0" applyNumberFormat="1" applyFont="1" applyFill="1" applyBorder="1"/>
    <xf numFmtId="0" fontId="12" fillId="2" borderId="8" xfId="0" applyFont="1" applyFill="1" applyBorder="1" applyProtection="1">
      <protection hidden="1"/>
    </xf>
    <xf numFmtId="165" fontId="12" fillId="2" borderId="8" xfId="0" applyNumberFormat="1" applyFont="1" applyFill="1" applyBorder="1" applyProtection="1">
      <protection hidden="1"/>
    </xf>
    <xf numFmtId="0" fontId="12" fillId="2" borderId="9" xfId="0" applyFont="1" applyFill="1" applyBorder="1" applyAlignment="1">
      <alignment horizontal="right"/>
    </xf>
    <xf numFmtId="44" fontId="7" fillId="4" borderId="0" xfId="0" quotePrefix="1" applyNumberFormat="1" applyFont="1" applyFill="1" applyAlignment="1">
      <alignment horizontal="left"/>
    </xf>
    <xf numFmtId="44" fontId="7" fillId="4" borderId="0" xfId="1" applyFont="1" applyFill="1" applyBorder="1" applyProtection="1">
      <protection locked="0"/>
    </xf>
    <xf numFmtId="0" fontId="19" fillId="4" borderId="0" xfId="0" applyFont="1" applyFill="1" applyAlignment="1">
      <alignment horizontal="left" wrapText="1"/>
    </xf>
    <xf numFmtId="0" fontId="19" fillId="4" borderId="0" xfId="0" applyFont="1" applyFill="1"/>
    <xf numFmtId="44" fontId="7" fillId="4" borderId="0" xfId="0" quotePrefix="1" applyNumberFormat="1" applyFont="1" applyFill="1"/>
    <xf numFmtId="0" fontId="6" fillId="3" borderId="3" xfId="0" applyFont="1" applyFill="1" applyBorder="1" applyProtection="1">
      <protection locked="0"/>
    </xf>
    <xf numFmtId="0" fontId="6" fillId="3" borderId="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4" borderId="0" xfId="0" applyFont="1" applyFill="1" applyAlignment="1">
      <alignment horizontal="left"/>
    </xf>
    <xf numFmtId="0" fontId="6" fillId="3" borderId="10" xfId="0" applyFont="1" applyFill="1" applyBorder="1" applyProtection="1">
      <protection locked="0"/>
    </xf>
    <xf numFmtId="0" fontId="8" fillId="3" borderId="10" xfId="0" applyFont="1" applyFill="1" applyBorder="1" applyProtection="1">
      <protection locked="0"/>
    </xf>
    <xf numFmtId="1" fontId="6" fillId="3" borderId="7" xfId="0" applyNumberFormat="1" applyFont="1" applyFill="1" applyBorder="1" applyAlignment="1" applyProtection="1">
      <alignment horizontal="left"/>
      <protection locked="0"/>
    </xf>
    <xf numFmtId="1" fontId="6" fillId="3" borderId="8" xfId="0" applyNumberFormat="1" applyFont="1" applyFill="1" applyBorder="1" applyAlignment="1" applyProtection="1">
      <alignment horizontal="left"/>
      <protection locked="0"/>
    </xf>
    <xf numFmtId="1" fontId="6" fillId="3" borderId="9" xfId="0" applyNumberFormat="1" applyFont="1" applyFill="1" applyBorder="1" applyAlignment="1" applyProtection="1">
      <alignment horizontal="left"/>
      <protection locked="0"/>
    </xf>
    <xf numFmtId="0" fontId="19" fillId="4" borderId="0" xfId="0" applyFont="1" applyFill="1" applyAlignment="1">
      <alignment horizontal="left" vertical="top" wrapText="1"/>
    </xf>
    <xf numFmtId="0" fontId="7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10" fontId="7" fillId="3" borderId="10" xfId="0" applyNumberFormat="1" applyFon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11" fillId="2" borderId="3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7" fillId="4" borderId="0" xfId="0" applyFont="1" applyFill="1"/>
    <xf numFmtId="0" fontId="7" fillId="3" borderId="10" xfId="0" applyFont="1" applyFill="1" applyBorder="1" applyProtection="1">
      <protection locked="0"/>
    </xf>
    <xf numFmtId="0" fontId="7" fillId="3" borderId="3" xfId="0" applyFont="1" applyFill="1" applyBorder="1" applyProtection="1">
      <protection locked="0"/>
    </xf>
    <xf numFmtId="0" fontId="7" fillId="3" borderId="1" xfId="0" applyFont="1" applyFill="1" applyBorder="1" applyProtection="1">
      <protection locked="0"/>
    </xf>
    <xf numFmtId="0" fontId="7" fillId="3" borderId="2" xfId="0" applyFont="1" applyFill="1" applyBorder="1" applyProtection="1">
      <protection locked="0"/>
    </xf>
    <xf numFmtId="0" fontId="7" fillId="4" borderId="6" xfId="0" applyFont="1" applyFill="1" applyBorder="1"/>
    <xf numFmtId="0" fontId="8" fillId="3" borderId="10" xfId="0" applyFont="1" applyFill="1" applyBorder="1"/>
    <xf numFmtId="0" fontId="6" fillId="4" borderId="6" xfId="0" applyFont="1" applyFill="1" applyBorder="1" applyProtection="1">
      <protection locked="0"/>
    </xf>
    <xf numFmtId="0" fontId="6" fillId="4" borderId="11" xfId="0" applyFont="1" applyFill="1" applyBorder="1" applyProtection="1">
      <protection locked="0"/>
    </xf>
    <xf numFmtId="0" fontId="8" fillId="4" borderId="11" xfId="0" applyFont="1" applyFill="1" applyBorder="1"/>
    <xf numFmtId="0" fontId="8" fillId="4" borderId="5" xfId="0" applyFont="1" applyFill="1" applyBorder="1"/>
    <xf numFmtId="0" fontId="10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44" fontId="7" fillId="0" borderId="3" xfId="0" applyNumberFormat="1" applyFont="1" applyBorder="1" applyAlignment="1">
      <alignment horizontal="left"/>
    </xf>
    <xf numFmtId="44" fontId="7" fillId="0" borderId="2" xfId="0" applyNumberFormat="1" applyFont="1" applyBorder="1" applyAlignment="1">
      <alignment horizontal="left"/>
    </xf>
    <xf numFmtId="0" fontId="0" fillId="4" borderId="0" xfId="0" applyFill="1" applyAlignment="1">
      <alignment horizontal="center" wrapText="1"/>
    </xf>
    <xf numFmtId="44" fontId="19" fillId="4" borderId="3" xfId="1" applyFont="1" applyFill="1" applyBorder="1" applyAlignment="1" applyProtection="1">
      <alignment horizontal="center"/>
      <protection locked="0"/>
    </xf>
    <xf numFmtId="44" fontId="19" fillId="4" borderId="1" xfId="1" applyFont="1" applyFill="1" applyBorder="1" applyAlignment="1" applyProtection="1">
      <alignment horizontal="center"/>
      <protection locked="0"/>
    </xf>
    <xf numFmtId="44" fontId="19" fillId="4" borderId="2" xfId="1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Normal_ERP Applicant Scoring Worksheet" xfId="2" xr:uid="{E2AB1DE8-C524-4877-872C-F40D6EB943E8}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ew%20common%20application\IHDA%20Application2011rev12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Instructions"/>
      <sheetName val="2.Data"/>
      <sheetName val="3.Information Release"/>
      <sheetName val="4.Self Certification"/>
      <sheetName val="5.Application Checklist"/>
      <sheetName val="Project Narrative"/>
      <sheetName val="Sheet7"/>
      <sheetName val="Instructions"/>
      <sheetName val="Application Cover"/>
      <sheetName val="Description"/>
      <sheetName val="Dev Team"/>
      <sheetName val="Sources and Budget"/>
      <sheetName val="Operating"/>
      <sheetName val="Proforma"/>
      <sheetName val="Exhibits"/>
      <sheetName val="Credit Authorization"/>
      <sheetName val="Certifications"/>
      <sheetName val="Application Review"/>
      <sheetName val="Tax Credit Supplement"/>
      <sheetName val="TC Supplement Review"/>
      <sheetName val="Applicant Work Space"/>
      <sheetName val="Project Summary"/>
      <sheetName val="Summary Supplement"/>
      <sheetName val="Subsidy Calculations"/>
      <sheetName val="Interest and Amortization"/>
      <sheetName val="Construction SU"/>
      <sheetName val="Absorption"/>
      <sheetName val="Lists"/>
      <sheetName val="Transfer Me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CCACF-8DA1-4057-A6E3-88B91809B4B5}">
  <dimension ref="A1:AX152"/>
  <sheetViews>
    <sheetView tabSelected="1" topLeftCell="A3" workbookViewId="0">
      <selection activeCell="E19" sqref="E19"/>
    </sheetView>
  </sheetViews>
  <sheetFormatPr defaultRowHeight="15" x14ac:dyDescent="0.25"/>
  <cols>
    <col min="13" max="50" width="9.140625" style="14"/>
  </cols>
  <sheetData>
    <row r="1" spans="1:12" ht="18.75" x14ac:dyDescent="0.25">
      <c r="A1" s="32" t="s">
        <v>0</v>
      </c>
      <c r="B1" s="33"/>
      <c r="C1" s="33"/>
      <c r="D1" s="33"/>
      <c r="E1" s="33"/>
      <c r="F1" s="33"/>
      <c r="G1" s="33"/>
      <c r="H1" s="33"/>
      <c r="I1" s="31"/>
      <c r="J1" s="31"/>
      <c r="K1" s="31"/>
      <c r="L1" s="31"/>
    </row>
    <row r="2" spans="1:12" ht="18.75" x14ac:dyDescent="0.25">
      <c r="A2" s="32" t="s">
        <v>1</v>
      </c>
      <c r="B2" s="34"/>
      <c r="C2" s="34"/>
      <c r="D2" s="34"/>
      <c r="E2" s="34"/>
      <c r="F2" s="31"/>
      <c r="G2" s="31"/>
      <c r="H2" s="31"/>
      <c r="I2" s="31"/>
      <c r="J2" s="31"/>
      <c r="K2" s="31"/>
      <c r="L2" s="31"/>
    </row>
    <row r="3" spans="1:12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x14ac:dyDescent="0.25">
      <c r="A4" s="13" t="s">
        <v>2</v>
      </c>
      <c r="B4" s="13"/>
      <c r="C4" s="13"/>
      <c r="D4" s="59"/>
      <c r="E4" s="59"/>
      <c r="F4" s="59"/>
      <c r="G4" s="59"/>
      <c r="H4" s="59"/>
      <c r="I4" s="59"/>
      <c r="J4" s="59"/>
      <c r="K4" s="60"/>
      <c r="L4" s="60"/>
    </row>
    <row r="5" spans="1:12" x14ac:dyDescent="0.25">
      <c r="A5" s="13" t="s">
        <v>3</v>
      </c>
      <c r="B5" s="13"/>
      <c r="C5" s="13"/>
      <c r="D5" s="61"/>
      <c r="E5" s="62"/>
      <c r="F5" s="62"/>
      <c r="G5" s="62"/>
      <c r="H5" s="63"/>
      <c r="I5" s="13"/>
      <c r="J5" s="13"/>
      <c r="K5" s="13"/>
      <c r="L5" s="1"/>
    </row>
    <row r="6" spans="1:12" x14ac:dyDescent="0.25">
      <c r="A6" s="13" t="s">
        <v>4</v>
      </c>
      <c r="B6" s="13"/>
      <c r="C6" s="13"/>
      <c r="D6" s="55"/>
      <c r="E6" s="56"/>
      <c r="F6" s="56"/>
      <c r="G6" s="56"/>
      <c r="H6" s="57"/>
      <c r="I6" s="13"/>
      <c r="J6" s="58"/>
      <c r="K6" s="58"/>
      <c r="L6" s="43"/>
    </row>
    <row r="7" spans="1:12" x14ac:dyDescent="0.25">
      <c r="A7" s="13" t="s">
        <v>5</v>
      </c>
      <c r="B7" s="13"/>
      <c r="C7" s="13"/>
      <c r="D7" s="55"/>
      <c r="E7" s="56"/>
      <c r="F7" s="56"/>
      <c r="G7" s="56"/>
      <c r="H7" s="57"/>
      <c r="I7" s="13"/>
      <c r="J7" s="58"/>
      <c r="K7" s="58"/>
      <c r="L7" s="43"/>
    </row>
    <row r="8" spans="1:12" x14ac:dyDescent="0.25">
      <c r="A8" s="13" t="s">
        <v>6</v>
      </c>
      <c r="B8" s="13"/>
      <c r="C8" s="13"/>
      <c r="D8" s="55"/>
      <c r="E8" s="57"/>
      <c r="F8" s="13"/>
      <c r="G8" s="40" t="s">
        <v>7</v>
      </c>
      <c r="H8" s="2"/>
      <c r="I8" s="13"/>
      <c r="J8" s="58"/>
      <c r="K8" s="58"/>
      <c r="L8" s="43"/>
    </row>
    <row r="9" spans="1:12" s="14" customFormat="1" x14ac:dyDescent="0.25">
      <c r="A9" s="13"/>
      <c r="B9" s="13"/>
      <c r="C9" s="13"/>
      <c r="D9" s="13"/>
      <c r="E9" s="43"/>
      <c r="F9" s="42"/>
      <c r="G9" s="38"/>
      <c r="H9" s="13"/>
      <c r="I9" s="13"/>
      <c r="J9" s="38"/>
      <c r="K9" s="38"/>
      <c r="L9" s="43"/>
    </row>
    <row r="10" spans="1:12" ht="31.5" customHeight="1" x14ac:dyDescent="0.25">
      <c r="A10" s="64" t="s">
        <v>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2" x14ac:dyDescent="0.25">
      <c r="A11" s="44" t="s">
        <v>9</v>
      </c>
      <c r="B11" s="45"/>
      <c r="C11" s="46"/>
      <c r="D11" s="45"/>
      <c r="E11" s="47"/>
      <c r="F11" s="45"/>
      <c r="G11" s="45"/>
      <c r="H11" s="10"/>
      <c r="I11" s="48"/>
      <c r="J11" s="45"/>
      <c r="K11" s="45"/>
      <c r="L11" s="49" t="s">
        <v>10</v>
      </c>
    </row>
    <row r="12" spans="1:12" x14ac:dyDescent="0.25">
      <c r="A12" s="53" t="s">
        <v>11</v>
      </c>
      <c r="B12" s="53"/>
      <c r="C12" s="53"/>
      <c r="D12" s="53"/>
      <c r="E12" s="53"/>
      <c r="F12" s="53"/>
      <c r="G12" s="53"/>
      <c r="H12" s="53"/>
      <c r="I12" s="53"/>
      <c r="J12" s="89"/>
      <c r="K12" s="90"/>
      <c r="L12" s="91"/>
    </row>
    <row r="13" spans="1:12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x14ac:dyDescent="0.25">
      <c r="A14" s="44" t="s">
        <v>12</v>
      </c>
      <c r="B14" s="45"/>
      <c r="C14" s="46"/>
      <c r="D14" s="45"/>
      <c r="E14" s="47"/>
      <c r="F14" s="45"/>
      <c r="G14" s="45"/>
      <c r="H14" s="10"/>
      <c r="I14" s="48"/>
      <c r="J14" s="45"/>
      <c r="K14" s="45"/>
      <c r="L14" s="49" t="s">
        <v>13</v>
      </c>
    </row>
    <row r="15" spans="1:12" x14ac:dyDescent="0.25">
      <c r="A15" s="65" t="s">
        <v>14</v>
      </c>
      <c r="B15" s="66"/>
      <c r="C15" s="68"/>
      <c r="D15" s="68"/>
      <c r="E15" s="68"/>
      <c r="F15" s="68"/>
      <c r="G15" s="41"/>
      <c r="H15" s="41" t="s">
        <v>15</v>
      </c>
      <c r="I15" s="35"/>
      <c r="J15" s="35"/>
      <c r="K15" s="5"/>
      <c r="L15" s="19" t="s">
        <v>16</v>
      </c>
    </row>
    <row r="16" spans="1:12" x14ac:dyDescent="0.25">
      <c r="A16" s="67"/>
      <c r="B16" s="67"/>
      <c r="C16" s="69"/>
      <c r="D16" s="69"/>
      <c r="E16" s="69"/>
      <c r="F16" s="69"/>
      <c r="G16" s="39"/>
      <c r="H16" s="41"/>
      <c r="I16" s="13"/>
      <c r="J16" s="41"/>
      <c r="K16" s="5"/>
      <c r="L16" s="19" t="s">
        <v>17</v>
      </c>
    </row>
    <row r="17" spans="1:12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5.75" x14ac:dyDescent="0.25">
      <c r="A18" s="41"/>
      <c r="B18" s="41"/>
      <c r="C18" s="41"/>
      <c r="D18" s="3" t="s">
        <v>18</v>
      </c>
      <c r="E18" s="3" t="s">
        <v>19</v>
      </c>
      <c r="F18" s="70" t="s">
        <v>20</v>
      </c>
      <c r="G18" s="71"/>
      <c r="H18" s="71"/>
      <c r="I18" s="71"/>
      <c r="J18" s="71"/>
      <c r="K18" s="71"/>
      <c r="L18" s="72"/>
    </row>
    <row r="19" spans="1:12" x14ac:dyDescent="0.25">
      <c r="A19" s="73" t="s">
        <v>21</v>
      </c>
      <c r="B19" s="73"/>
      <c r="C19" s="41"/>
      <c r="D19" s="7"/>
      <c r="E19" s="5"/>
      <c r="F19" s="74"/>
      <c r="G19" s="74"/>
      <c r="H19" s="74"/>
      <c r="I19" s="74"/>
      <c r="J19" s="74"/>
      <c r="K19" s="74"/>
      <c r="L19" s="74"/>
    </row>
    <row r="20" spans="1:12" x14ac:dyDescent="0.25">
      <c r="A20" s="73" t="s">
        <v>22</v>
      </c>
      <c r="B20" s="73"/>
      <c r="C20" s="41"/>
      <c r="D20" s="7"/>
      <c r="E20" s="5"/>
      <c r="F20" s="74"/>
      <c r="G20" s="74"/>
      <c r="H20" s="74"/>
      <c r="I20" s="74"/>
      <c r="J20" s="74"/>
      <c r="K20" s="74"/>
      <c r="L20" s="74"/>
    </row>
    <row r="21" spans="1:12" x14ac:dyDescent="0.25">
      <c r="A21" s="73" t="s">
        <v>23</v>
      </c>
      <c r="B21" s="73"/>
      <c r="C21" s="41"/>
      <c r="D21" s="7"/>
      <c r="E21" s="5"/>
      <c r="F21" s="74"/>
      <c r="G21" s="74"/>
      <c r="H21" s="74"/>
      <c r="I21" s="74"/>
      <c r="J21" s="74"/>
      <c r="K21" s="74"/>
      <c r="L21" s="74"/>
    </row>
    <row r="22" spans="1:12" x14ac:dyDescent="0.25">
      <c r="A22" s="73" t="s">
        <v>24</v>
      </c>
      <c r="B22" s="73"/>
      <c r="C22" s="41"/>
      <c r="D22" s="7"/>
      <c r="E22" s="5"/>
      <c r="F22" s="74"/>
      <c r="G22" s="74"/>
      <c r="H22" s="74"/>
      <c r="I22" s="74"/>
      <c r="J22" s="74"/>
      <c r="K22" s="74"/>
      <c r="L22" s="74"/>
    </row>
    <row r="23" spans="1:12" x14ac:dyDescent="0.25">
      <c r="A23" s="41" t="s">
        <v>25</v>
      </c>
      <c r="B23" s="13"/>
      <c r="C23" s="41"/>
      <c r="D23" s="7"/>
      <c r="E23" s="5"/>
      <c r="F23" s="74"/>
      <c r="G23" s="74"/>
      <c r="H23" s="74"/>
      <c r="I23" s="74"/>
      <c r="J23" s="74"/>
      <c r="K23" s="74"/>
      <c r="L23" s="74"/>
    </row>
    <row r="24" spans="1:12" x14ac:dyDescent="0.25">
      <c r="A24" s="41" t="s">
        <v>26</v>
      </c>
      <c r="B24" s="41"/>
      <c r="C24" s="41"/>
      <c r="D24" s="7"/>
      <c r="E24" s="5"/>
      <c r="F24" s="75"/>
      <c r="G24" s="76"/>
      <c r="H24" s="76"/>
      <c r="I24" s="76"/>
      <c r="J24" s="76"/>
      <c r="K24" s="76"/>
      <c r="L24" s="77"/>
    </row>
    <row r="25" spans="1:12" x14ac:dyDescent="0.25">
      <c r="A25" s="73" t="s">
        <v>27</v>
      </c>
      <c r="B25" s="73"/>
      <c r="C25" s="78"/>
      <c r="D25" s="7"/>
      <c r="E25" s="5"/>
      <c r="F25" s="74"/>
      <c r="G25" s="74"/>
      <c r="H25" s="74"/>
      <c r="I25" s="74"/>
      <c r="J25" s="74"/>
      <c r="K25" s="74"/>
      <c r="L25" s="74"/>
    </row>
    <row r="26" spans="1:12" x14ac:dyDescent="0.25">
      <c r="A26" s="13" t="s">
        <v>28</v>
      </c>
      <c r="B26" s="13"/>
      <c r="C26" s="13"/>
      <c r="D26" s="7"/>
      <c r="E26" s="5"/>
      <c r="F26" s="74"/>
      <c r="G26" s="74"/>
      <c r="H26" s="74"/>
      <c r="I26" s="74"/>
      <c r="J26" s="74"/>
      <c r="K26" s="74"/>
      <c r="L26" s="74"/>
    </row>
    <row r="27" spans="1:12" x14ac:dyDescent="0.25">
      <c r="A27" s="15" t="s">
        <v>29</v>
      </c>
      <c r="B27" s="20"/>
      <c r="C27" s="41"/>
      <c r="D27" s="30">
        <f>SUM(D19:D26)</f>
        <v>0</v>
      </c>
      <c r="E27" s="19"/>
      <c r="F27" s="41"/>
      <c r="G27" s="41"/>
      <c r="H27" s="41"/>
      <c r="I27" s="41"/>
      <c r="J27" s="41"/>
      <c r="K27" s="18"/>
      <c r="L27" s="41"/>
    </row>
    <row r="28" spans="1:12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15.75" x14ac:dyDescent="0.25">
      <c r="A29" s="26"/>
      <c r="B29" s="41"/>
      <c r="C29" s="41"/>
      <c r="D29" s="3" t="s">
        <v>18</v>
      </c>
      <c r="E29" s="3" t="s">
        <v>19</v>
      </c>
      <c r="F29" s="70" t="s">
        <v>20</v>
      </c>
      <c r="G29" s="71"/>
      <c r="H29" s="71"/>
      <c r="I29" s="71"/>
      <c r="J29" s="71"/>
      <c r="K29" s="71"/>
      <c r="L29" s="72"/>
    </row>
    <row r="30" spans="1:12" x14ac:dyDescent="0.25">
      <c r="A30" s="41" t="s">
        <v>30</v>
      </c>
      <c r="B30" s="41"/>
      <c r="C30" s="41"/>
      <c r="D30" s="7"/>
      <c r="E30" s="5"/>
      <c r="F30" s="74"/>
      <c r="G30" s="74"/>
      <c r="H30" s="74"/>
      <c r="I30" s="74"/>
      <c r="J30" s="74"/>
      <c r="K30" s="74"/>
      <c r="L30" s="74"/>
    </row>
    <row r="31" spans="1:12" x14ac:dyDescent="0.25">
      <c r="A31" s="41" t="s">
        <v>31</v>
      </c>
      <c r="B31" s="41"/>
      <c r="C31" s="41"/>
      <c r="D31" s="7"/>
      <c r="E31" s="5"/>
      <c r="F31" s="74"/>
      <c r="G31" s="74"/>
      <c r="H31" s="74"/>
      <c r="I31" s="74"/>
      <c r="J31" s="74"/>
      <c r="K31" s="74"/>
      <c r="L31" s="74"/>
    </row>
    <row r="32" spans="1:12" x14ac:dyDescent="0.25">
      <c r="A32" s="41" t="s">
        <v>32</v>
      </c>
      <c r="B32" s="41"/>
      <c r="C32" s="41"/>
      <c r="D32" s="7"/>
      <c r="E32" s="5"/>
      <c r="F32" s="74"/>
      <c r="G32" s="74"/>
      <c r="H32" s="74"/>
      <c r="I32" s="74"/>
      <c r="J32" s="74"/>
      <c r="K32" s="74"/>
      <c r="L32" s="74"/>
    </row>
    <row r="33" spans="1:12" x14ac:dyDescent="0.25">
      <c r="A33" s="41" t="s">
        <v>33</v>
      </c>
      <c r="B33" s="41"/>
      <c r="C33" s="41"/>
      <c r="D33" s="7"/>
      <c r="E33" s="5"/>
      <c r="F33" s="74"/>
      <c r="G33" s="74"/>
      <c r="H33" s="74"/>
      <c r="I33" s="74"/>
      <c r="J33" s="74"/>
      <c r="K33" s="74"/>
      <c r="L33" s="74"/>
    </row>
    <row r="34" spans="1:12" x14ac:dyDescent="0.25">
      <c r="A34" s="41" t="s">
        <v>34</v>
      </c>
      <c r="B34" s="41"/>
      <c r="C34" s="41"/>
      <c r="D34" s="7"/>
      <c r="E34" s="5"/>
      <c r="F34" s="74"/>
      <c r="G34" s="74"/>
      <c r="H34" s="74"/>
      <c r="I34" s="74"/>
      <c r="J34" s="74"/>
      <c r="K34" s="74"/>
      <c r="L34" s="74"/>
    </row>
    <row r="35" spans="1:12" x14ac:dyDescent="0.25">
      <c r="A35" s="41" t="s">
        <v>35</v>
      </c>
      <c r="B35" s="41"/>
      <c r="C35" s="41"/>
      <c r="D35" s="7"/>
      <c r="E35" s="5"/>
      <c r="F35" s="74"/>
      <c r="G35" s="74"/>
      <c r="H35" s="74"/>
      <c r="I35" s="74"/>
      <c r="J35" s="74"/>
      <c r="K35" s="74"/>
      <c r="L35" s="74"/>
    </row>
    <row r="36" spans="1:12" x14ac:dyDescent="0.25">
      <c r="A36" s="41" t="s">
        <v>36</v>
      </c>
      <c r="B36" s="41"/>
      <c r="C36" s="41"/>
      <c r="D36" s="7"/>
      <c r="E36" s="5"/>
      <c r="F36" s="74"/>
      <c r="G36" s="74"/>
      <c r="H36" s="74"/>
      <c r="I36" s="74"/>
      <c r="J36" s="74"/>
      <c r="K36" s="74"/>
      <c r="L36" s="74"/>
    </row>
    <row r="37" spans="1:12" x14ac:dyDescent="0.25">
      <c r="A37" s="41" t="s">
        <v>37</v>
      </c>
      <c r="B37" s="41"/>
      <c r="C37" s="41"/>
      <c r="D37" s="7"/>
      <c r="E37" s="5"/>
      <c r="F37" s="74"/>
      <c r="G37" s="74"/>
      <c r="H37" s="74"/>
      <c r="I37" s="74"/>
      <c r="J37" s="74"/>
      <c r="K37" s="74"/>
      <c r="L37" s="74"/>
    </row>
    <row r="38" spans="1:12" x14ac:dyDescent="0.25">
      <c r="A38" s="41" t="s">
        <v>38</v>
      </c>
      <c r="B38" s="41"/>
      <c r="C38" s="41"/>
      <c r="D38" s="7"/>
      <c r="E38" s="5"/>
      <c r="F38" s="74"/>
      <c r="G38" s="74"/>
      <c r="H38" s="74"/>
      <c r="I38" s="74"/>
      <c r="J38" s="74"/>
      <c r="K38" s="74"/>
      <c r="L38" s="74"/>
    </row>
    <row r="39" spans="1:12" x14ac:dyDescent="0.25">
      <c r="A39" s="41" t="s">
        <v>39</v>
      </c>
      <c r="B39" s="41"/>
      <c r="C39" s="41"/>
      <c r="D39" s="7"/>
      <c r="E39" s="5"/>
      <c r="F39" s="74"/>
      <c r="G39" s="74"/>
      <c r="H39" s="74"/>
      <c r="I39" s="74"/>
      <c r="J39" s="74"/>
      <c r="K39" s="74"/>
      <c r="L39" s="74"/>
    </row>
    <row r="40" spans="1:12" x14ac:dyDescent="0.25">
      <c r="A40" s="41" t="s">
        <v>40</v>
      </c>
      <c r="B40" s="41"/>
      <c r="C40" s="41"/>
      <c r="D40" s="7"/>
      <c r="E40" s="5"/>
      <c r="F40" s="74"/>
      <c r="G40" s="74"/>
      <c r="H40" s="74"/>
      <c r="I40" s="74"/>
      <c r="J40" s="74"/>
      <c r="K40" s="74"/>
      <c r="L40" s="74"/>
    </row>
    <row r="41" spans="1:12" x14ac:dyDescent="0.25">
      <c r="A41" s="41" t="s">
        <v>41</v>
      </c>
      <c r="B41" s="41"/>
      <c r="C41" s="41"/>
      <c r="D41" s="7"/>
      <c r="E41" s="5"/>
      <c r="F41" s="74"/>
      <c r="G41" s="74"/>
      <c r="H41" s="74"/>
      <c r="I41" s="74"/>
      <c r="J41" s="74"/>
      <c r="K41" s="74"/>
      <c r="L41" s="74"/>
    </row>
    <row r="42" spans="1:12" x14ac:dyDescent="0.25">
      <c r="A42" s="41" t="s">
        <v>42</v>
      </c>
      <c r="B42" s="41"/>
      <c r="C42" s="41"/>
      <c r="D42" s="7"/>
      <c r="E42" s="5"/>
      <c r="F42" s="74"/>
      <c r="G42" s="74"/>
      <c r="H42" s="74"/>
      <c r="I42" s="74"/>
      <c r="J42" s="74"/>
      <c r="K42" s="74"/>
      <c r="L42" s="74"/>
    </row>
    <row r="43" spans="1:12" x14ac:dyDescent="0.25">
      <c r="A43" s="41" t="s">
        <v>43</v>
      </c>
      <c r="B43" s="41"/>
      <c r="C43" s="41"/>
      <c r="D43" s="7"/>
      <c r="E43" s="5"/>
      <c r="F43" s="74"/>
      <c r="G43" s="74"/>
      <c r="H43" s="74"/>
      <c r="I43" s="74"/>
      <c r="J43" s="74"/>
      <c r="K43" s="74"/>
      <c r="L43" s="74"/>
    </row>
    <row r="44" spans="1:12" x14ac:dyDescent="0.25">
      <c r="A44" s="41" t="s">
        <v>44</v>
      </c>
      <c r="B44" s="41"/>
      <c r="C44" s="41"/>
      <c r="D44" s="7"/>
      <c r="E44" s="5"/>
      <c r="F44" s="74"/>
      <c r="G44" s="74"/>
      <c r="H44" s="74"/>
      <c r="I44" s="74"/>
      <c r="J44" s="74"/>
      <c r="K44" s="74"/>
      <c r="L44" s="74"/>
    </row>
    <row r="45" spans="1:12" x14ac:dyDescent="0.25">
      <c r="A45" s="41" t="s">
        <v>45</v>
      </c>
      <c r="B45" s="41"/>
      <c r="C45" s="41"/>
      <c r="D45" s="7"/>
      <c r="E45" s="5"/>
      <c r="F45" s="74"/>
      <c r="G45" s="74"/>
      <c r="H45" s="74"/>
      <c r="I45" s="74"/>
      <c r="J45" s="74"/>
      <c r="K45" s="74"/>
      <c r="L45" s="74"/>
    </row>
    <row r="46" spans="1:12" x14ac:dyDescent="0.25">
      <c r="A46" s="41" t="s">
        <v>46</v>
      </c>
      <c r="B46" s="41"/>
      <c r="C46" s="41"/>
      <c r="D46" s="7"/>
      <c r="E46" s="5"/>
      <c r="F46" s="74"/>
      <c r="G46" s="74"/>
      <c r="H46" s="74"/>
      <c r="I46" s="74"/>
      <c r="J46" s="74"/>
      <c r="K46" s="74"/>
      <c r="L46" s="74"/>
    </row>
    <row r="47" spans="1:12" x14ac:dyDescent="0.25">
      <c r="A47" s="41" t="s">
        <v>47</v>
      </c>
      <c r="B47" s="41"/>
      <c r="C47" s="41"/>
      <c r="D47" s="7"/>
      <c r="E47" s="5"/>
      <c r="F47" s="74"/>
      <c r="G47" s="74"/>
      <c r="H47" s="74"/>
      <c r="I47" s="74"/>
      <c r="J47" s="74"/>
      <c r="K47" s="74"/>
      <c r="L47" s="74"/>
    </row>
    <row r="48" spans="1:12" x14ac:dyDescent="0.25">
      <c r="A48" s="41" t="s">
        <v>48</v>
      </c>
      <c r="B48" s="41"/>
      <c r="C48" s="41"/>
      <c r="D48" s="7"/>
      <c r="E48" s="5"/>
      <c r="F48" s="74"/>
      <c r="G48" s="74"/>
      <c r="H48" s="74"/>
      <c r="I48" s="74"/>
      <c r="J48" s="74"/>
      <c r="K48" s="74"/>
      <c r="L48" s="74"/>
    </row>
    <row r="49" spans="1:12" x14ac:dyDescent="0.25">
      <c r="A49" s="41" t="s">
        <v>49</v>
      </c>
      <c r="B49" s="41"/>
      <c r="C49" s="41"/>
      <c r="D49" s="7"/>
      <c r="E49" s="5"/>
      <c r="F49" s="74"/>
      <c r="G49" s="74"/>
      <c r="H49" s="74"/>
      <c r="I49" s="74"/>
      <c r="J49" s="74"/>
      <c r="K49" s="74"/>
      <c r="L49" s="74"/>
    </row>
    <row r="50" spans="1:12" x14ac:dyDescent="0.25">
      <c r="A50" s="41" t="s">
        <v>50</v>
      </c>
      <c r="B50" s="41"/>
      <c r="C50" s="41"/>
      <c r="D50" s="7"/>
      <c r="E50" s="5"/>
      <c r="F50" s="74"/>
      <c r="G50" s="74"/>
      <c r="H50" s="74"/>
      <c r="I50" s="74"/>
      <c r="J50" s="74"/>
      <c r="K50" s="74"/>
      <c r="L50" s="74"/>
    </row>
    <row r="51" spans="1:12" x14ac:dyDescent="0.25">
      <c r="A51" s="41" t="s">
        <v>51</v>
      </c>
      <c r="B51" s="41"/>
      <c r="C51" s="41"/>
      <c r="D51" s="7"/>
      <c r="E51" s="5"/>
      <c r="F51" s="74"/>
      <c r="G51" s="74"/>
      <c r="H51" s="74"/>
      <c r="I51" s="74"/>
      <c r="J51" s="74"/>
      <c r="K51" s="74"/>
      <c r="L51" s="74"/>
    </row>
    <row r="52" spans="1:12" x14ac:dyDescent="0.25">
      <c r="A52" s="41" t="s">
        <v>52</v>
      </c>
      <c r="B52" s="41"/>
      <c r="C52" s="41"/>
      <c r="D52" s="7"/>
      <c r="E52" s="5"/>
      <c r="F52" s="74"/>
      <c r="G52" s="74"/>
      <c r="H52" s="74"/>
      <c r="I52" s="74"/>
      <c r="J52" s="74"/>
      <c r="K52" s="74"/>
      <c r="L52" s="74"/>
    </row>
    <row r="53" spans="1:12" x14ac:dyDescent="0.25">
      <c r="A53" s="41" t="s">
        <v>53</v>
      </c>
      <c r="B53" s="41"/>
      <c r="C53" s="41"/>
      <c r="D53" s="7"/>
      <c r="E53" s="5"/>
      <c r="F53" s="74"/>
      <c r="G53" s="74"/>
      <c r="H53" s="74"/>
      <c r="I53" s="74"/>
      <c r="J53" s="74"/>
      <c r="K53" s="74"/>
      <c r="L53" s="74"/>
    </row>
    <row r="54" spans="1:12" x14ac:dyDescent="0.25">
      <c r="A54" s="41" t="s">
        <v>54</v>
      </c>
      <c r="B54" s="41"/>
      <c r="C54" s="41"/>
      <c r="D54" s="7"/>
      <c r="E54" s="5"/>
      <c r="F54" s="74"/>
      <c r="G54" s="74"/>
      <c r="H54" s="74"/>
      <c r="I54" s="74"/>
      <c r="J54" s="74"/>
      <c r="K54" s="74"/>
      <c r="L54" s="74"/>
    </row>
    <row r="55" spans="1:12" x14ac:dyDescent="0.25">
      <c r="A55" s="41" t="s">
        <v>55</v>
      </c>
      <c r="B55" s="41"/>
      <c r="C55" s="41"/>
      <c r="D55" s="7"/>
      <c r="E55" s="5"/>
      <c r="F55" s="74"/>
      <c r="G55" s="74"/>
      <c r="H55" s="74"/>
      <c r="I55" s="74"/>
      <c r="J55" s="74"/>
      <c r="K55" s="74"/>
      <c r="L55" s="74"/>
    </row>
    <row r="56" spans="1:12" x14ac:dyDescent="0.25">
      <c r="A56" s="41" t="s">
        <v>56</v>
      </c>
      <c r="B56" s="41"/>
      <c r="C56" s="41"/>
      <c r="D56" s="7"/>
      <c r="E56" s="5"/>
      <c r="F56" s="74"/>
      <c r="G56" s="74"/>
      <c r="H56" s="74"/>
      <c r="I56" s="74"/>
      <c r="J56" s="74"/>
      <c r="K56" s="74"/>
      <c r="L56" s="74"/>
    </row>
    <row r="57" spans="1:12" x14ac:dyDescent="0.25">
      <c r="A57" s="41" t="s">
        <v>57</v>
      </c>
      <c r="B57" s="41"/>
      <c r="C57" s="41"/>
      <c r="D57" s="7"/>
      <c r="E57" s="5"/>
      <c r="F57" s="74"/>
      <c r="G57" s="74"/>
      <c r="H57" s="74"/>
      <c r="I57" s="74"/>
      <c r="J57" s="74"/>
      <c r="K57" s="74"/>
      <c r="L57" s="74"/>
    </row>
    <row r="58" spans="1:12" x14ac:dyDescent="0.25">
      <c r="A58" s="41" t="s">
        <v>58</v>
      </c>
      <c r="B58" s="41"/>
      <c r="C58" s="41"/>
      <c r="D58" s="7"/>
      <c r="E58" s="5"/>
      <c r="F58" s="74"/>
      <c r="G58" s="74"/>
      <c r="H58" s="74"/>
      <c r="I58" s="74"/>
      <c r="J58" s="74"/>
      <c r="K58" s="74"/>
      <c r="L58" s="74"/>
    </row>
    <row r="59" spans="1:12" x14ac:dyDescent="0.25">
      <c r="A59" s="41" t="s">
        <v>59</v>
      </c>
      <c r="B59" s="41"/>
      <c r="C59" s="41"/>
      <c r="D59" s="7"/>
      <c r="E59" s="5"/>
      <c r="F59" s="74"/>
      <c r="G59" s="74"/>
      <c r="H59" s="74"/>
      <c r="I59" s="74"/>
      <c r="J59" s="74"/>
      <c r="K59" s="74"/>
      <c r="L59" s="74"/>
    </row>
    <row r="60" spans="1:12" x14ac:dyDescent="0.25">
      <c r="A60" s="41" t="s">
        <v>60</v>
      </c>
      <c r="B60" s="41"/>
      <c r="C60" s="41"/>
      <c r="D60" s="7"/>
      <c r="E60" s="5"/>
      <c r="F60" s="74"/>
      <c r="G60" s="74"/>
      <c r="H60" s="74"/>
      <c r="I60" s="74"/>
      <c r="J60" s="74"/>
      <c r="K60" s="74"/>
      <c r="L60" s="74"/>
    </row>
    <row r="61" spans="1:12" x14ac:dyDescent="0.25">
      <c r="A61" s="41" t="s">
        <v>61</v>
      </c>
      <c r="B61" s="41"/>
      <c r="C61" s="41"/>
      <c r="D61" s="7"/>
      <c r="E61" s="5"/>
      <c r="F61" s="74"/>
      <c r="G61" s="74"/>
      <c r="H61" s="74"/>
      <c r="I61" s="74"/>
      <c r="J61" s="74"/>
      <c r="K61" s="74"/>
      <c r="L61" s="74"/>
    </row>
    <row r="62" spans="1:12" x14ac:dyDescent="0.25">
      <c r="A62" s="41" t="s">
        <v>62</v>
      </c>
      <c r="B62" s="41"/>
      <c r="C62" s="41"/>
      <c r="D62" s="7"/>
      <c r="E62" s="5"/>
      <c r="F62" s="74"/>
      <c r="G62" s="74"/>
      <c r="H62" s="74"/>
      <c r="I62" s="74"/>
      <c r="J62" s="74"/>
      <c r="K62" s="74"/>
      <c r="L62" s="74"/>
    </row>
    <row r="63" spans="1:12" x14ac:dyDescent="0.25">
      <c r="A63" s="41" t="s">
        <v>63</v>
      </c>
      <c r="B63" s="41"/>
      <c r="C63" s="41"/>
      <c r="D63" s="7"/>
      <c r="E63" s="5"/>
      <c r="F63" s="74"/>
      <c r="G63" s="74"/>
      <c r="H63" s="74"/>
      <c r="I63" s="74"/>
      <c r="J63" s="74"/>
      <c r="K63" s="74"/>
      <c r="L63" s="74"/>
    </row>
    <row r="64" spans="1:12" x14ac:dyDescent="0.25">
      <c r="A64" s="41" t="s">
        <v>64</v>
      </c>
      <c r="B64" s="41"/>
      <c r="C64" s="41"/>
      <c r="D64" s="7"/>
      <c r="E64" s="5"/>
      <c r="F64" s="74"/>
      <c r="G64" s="74"/>
      <c r="H64" s="74"/>
      <c r="I64" s="74"/>
      <c r="J64" s="74"/>
      <c r="K64" s="74"/>
      <c r="L64" s="74"/>
    </row>
    <row r="65" spans="1:12" x14ac:dyDescent="0.25">
      <c r="A65" s="41" t="s">
        <v>65</v>
      </c>
      <c r="B65" s="41"/>
      <c r="C65" s="41"/>
      <c r="D65" s="7"/>
      <c r="E65" s="5"/>
      <c r="F65" s="74"/>
      <c r="G65" s="74"/>
      <c r="H65" s="74"/>
      <c r="I65" s="74"/>
      <c r="J65" s="74"/>
      <c r="K65" s="74"/>
      <c r="L65" s="74"/>
    </row>
    <row r="66" spans="1:12" x14ac:dyDescent="0.25">
      <c r="A66" s="41" t="s">
        <v>28</v>
      </c>
      <c r="B66" s="41"/>
      <c r="C66" s="41"/>
      <c r="D66" s="7"/>
      <c r="E66" s="5"/>
      <c r="F66" s="74"/>
      <c r="G66" s="74"/>
      <c r="H66" s="74"/>
      <c r="I66" s="74"/>
      <c r="J66" s="74"/>
      <c r="K66" s="74"/>
      <c r="L66" s="74"/>
    </row>
    <row r="67" spans="1:12" x14ac:dyDescent="0.25">
      <c r="A67" s="41" t="s">
        <v>28</v>
      </c>
      <c r="B67" s="41"/>
      <c r="C67" s="41"/>
      <c r="D67" s="7"/>
      <c r="E67" s="5"/>
      <c r="F67" s="74"/>
      <c r="G67" s="74"/>
      <c r="H67" s="74"/>
      <c r="I67" s="74"/>
      <c r="J67" s="74"/>
      <c r="K67" s="74"/>
      <c r="L67" s="74"/>
    </row>
    <row r="68" spans="1:12" x14ac:dyDescent="0.25">
      <c r="A68" s="41" t="s">
        <v>28</v>
      </c>
      <c r="B68" s="41"/>
      <c r="C68" s="41"/>
      <c r="D68" s="8"/>
      <c r="E68" s="5"/>
      <c r="F68" s="74"/>
      <c r="G68" s="74"/>
      <c r="H68" s="74"/>
      <c r="I68" s="74"/>
      <c r="J68" s="74"/>
      <c r="K68" s="74"/>
      <c r="L68" s="74"/>
    </row>
    <row r="69" spans="1:12" x14ac:dyDescent="0.25">
      <c r="A69" s="41" t="s">
        <v>28</v>
      </c>
      <c r="B69" s="41"/>
      <c r="C69" s="41"/>
      <c r="D69" s="8"/>
      <c r="E69" s="5"/>
      <c r="F69" s="74"/>
      <c r="G69" s="74"/>
      <c r="H69" s="74"/>
      <c r="I69" s="74"/>
      <c r="J69" s="74"/>
      <c r="K69" s="74"/>
      <c r="L69" s="74"/>
    </row>
    <row r="70" spans="1:12" x14ac:dyDescent="0.25">
      <c r="A70" s="15" t="s">
        <v>66</v>
      </c>
      <c r="B70" s="15"/>
      <c r="C70" s="13"/>
      <c r="D70" s="16">
        <f>SUM(D30:D69)</f>
        <v>0</v>
      </c>
      <c r="E70" s="17"/>
      <c r="F70" s="41"/>
      <c r="G70" s="41"/>
      <c r="H70" s="41"/>
      <c r="I70" s="41"/>
      <c r="J70" s="41"/>
      <c r="K70" s="18"/>
      <c r="L70" s="41"/>
    </row>
    <row r="71" spans="1:12" x14ac:dyDescent="0.25">
      <c r="A71" s="13"/>
      <c r="B71" s="13"/>
      <c r="C71" s="13"/>
      <c r="D71" s="13"/>
      <c r="E71" s="13"/>
      <c r="F71" s="41"/>
      <c r="G71" s="13"/>
      <c r="H71" s="13"/>
      <c r="I71" s="13"/>
      <c r="J71" s="13"/>
      <c r="K71" s="39"/>
      <c r="L71" s="19" t="s">
        <v>67</v>
      </c>
    </row>
    <row r="72" spans="1:12" x14ac:dyDescent="0.25">
      <c r="A72" s="15" t="s">
        <v>68</v>
      </c>
      <c r="B72" s="15"/>
      <c r="C72" s="20"/>
      <c r="D72" s="21">
        <f>D27+D70</f>
        <v>0</v>
      </c>
      <c r="E72" s="17"/>
      <c r="F72" s="41"/>
      <c r="G72" s="13"/>
      <c r="H72" s="13"/>
      <c r="I72" s="13"/>
      <c r="J72" s="13"/>
      <c r="K72" s="22" t="s">
        <v>69</v>
      </c>
      <c r="L72" s="23">
        <f>SUMIF(E19:E26,"Immediate",D19:D26)+SUMIF(E30:E69,"Immediate",D30:D69)</f>
        <v>0</v>
      </c>
    </row>
    <row r="73" spans="1:12" x14ac:dyDescent="0.25">
      <c r="A73" s="13"/>
      <c r="B73" s="13"/>
      <c r="C73" s="13"/>
      <c r="D73" s="13"/>
      <c r="E73" s="13"/>
      <c r="F73" s="41"/>
      <c r="G73" s="13"/>
      <c r="H73" s="13"/>
      <c r="I73" s="13"/>
      <c r="J73" s="13"/>
      <c r="K73" s="24" t="s">
        <v>70</v>
      </c>
      <c r="L73" s="23">
        <f>SUMIF(E19:E26,"Code",D19:D26)+SUMIF(E30:E69,"Code",D30:D69)</f>
        <v>0</v>
      </c>
    </row>
    <row r="74" spans="1:12" x14ac:dyDescent="0.25">
      <c r="A74" s="15"/>
      <c r="B74" s="15"/>
      <c r="C74" s="15"/>
      <c r="D74" s="50"/>
      <c r="E74" s="17"/>
      <c r="F74" s="25"/>
      <c r="G74" s="41"/>
      <c r="H74" s="13"/>
      <c r="I74" s="13"/>
      <c r="J74" s="13"/>
      <c r="K74" s="24" t="s">
        <v>71</v>
      </c>
      <c r="L74" s="23">
        <f>SUMIF(E19:E26,"Life/Safety",D19:D26)+SUMIF(E30:E69,"Life/Safety",D30:D69)</f>
        <v>0</v>
      </c>
    </row>
    <row r="75" spans="1:12" x14ac:dyDescent="0.25">
      <c r="A75" s="13"/>
      <c r="B75" s="13"/>
      <c r="C75" s="13"/>
      <c r="D75" s="13"/>
      <c r="E75" s="13"/>
      <c r="F75" s="41"/>
      <c r="G75" s="41"/>
      <c r="H75" s="13"/>
      <c r="I75" s="13"/>
      <c r="J75" s="13"/>
      <c r="K75" s="24" t="s">
        <v>72</v>
      </c>
      <c r="L75" s="23">
        <f>SUMIF(E19:E26,"Long Term",D19:D30)+SUMIF(E30:E69,"Long Term",D30:D69)</f>
        <v>0</v>
      </c>
    </row>
    <row r="76" spans="1:12" x14ac:dyDescent="0.25">
      <c r="A76" s="26"/>
      <c r="B76" s="41"/>
      <c r="C76" s="41"/>
      <c r="D76" s="41"/>
      <c r="E76" s="41"/>
      <c r="F76" s="41"/>
      <c r="G76" s="41"/>
      <c r="H76" s="13"/>
      <c r="I76" s="13"/>
      <c r="J76" s="13"/>
      <c r="K76" s="27" t="s">
        <v>73</v>
      </c>
      <c r="L76" s="28">
        <f>SUM(L72:L75)</f>
        <v>0</v>
      </c>
    </row>
    <row r="77" spans="1:12" x14ac:dyDescent="0.25">
      <c r="A77" s="15" t="s">
        <v>74</v>
      </c>
      <c r="B77" s="41"/>
      <c r="C77" s="41" t="s">
        <v>75</v>
      </c>
      <c r="D77" s="9"/>
      <c r="E77" s="29" t="str">
        <f>IFERROR(IF(D77&gt;($D$72*0.06),"Max Allowable is 6%",D77/$D$72),"")</f>
        <v/>
      </c>
      <c r="F77" s="41"/>
      <c r="G77" s="41"/>
      <c r="H77" s="13"/>
      <c r="I77" s="25"/>
      <c r="J77" s="1"/>
      <c r="K77" s="1"/>
      <c r="L77" s="6" t="str">
        <f>IF(L76&lt;&gt;D72,"Please select Category for all repairs","Matches Total Improvements Estimate")</f>
        <v>Matches Total Improvements Estimate</v>
      </c>
    </row>
    <row r="78" spans="1:12" x14ac:dyDescent="0.25">
      <c r="A78" s="15" t="s">
        <v>76</v>
      </c>
      <c r="B78" s="41"/>
      <c r="C78" s="41" t="s">
        <v>77</v>
      </c>
      <c r="D78" s="9"/>
      <c r="E78" s="29" t="str">
        <f>IFERROR(IF(D78&gt;($D$72*0.02),"Max Allowable is 2%",D78/$D$72),"")</f>
        <v/>
      </c>
      <c r="F78" s="41"/>
      <c r="G78" s="41"/>
      <c r="H78" s="13"/>
      <c r="I78" s="13"/>
      <c r="J78" s="13"/>
      <c r="K78" s="13"/>
      <c r="L78" s="41"/>
    </row>
    <row r="79" spans="1:12" x14ac:dyDescent="0.25">
      <c r="A79" s="15" t="s">
        <v>78</v>
      </c>
      <c r="B79" s="41"/>
      <c r="C79" s="41" t="s">
        <v>75</v>
      </c>
      <c r="D79" s="9"/>
      <c r="E79" s="29" t="str">
        <f>IFERROR(IF(D79&gt;($D$72*0.06),"Max Allowable is 6%",D79/$D$72),"")</f>
        <v/>
      </c>
      <c r="F79" s="41"/>
      <c r="G79" s="41"/>
      <c r="H79" s="41"/>
      <c r="I79" s="15"/>
      <c r="J79" s="15"/>
      <c r="K79" s="27"/>
      <c r="L79" s="51"/>
    </row>
    <row r="80" spans="1:12" x14ac:dyDescent="0.25">
      <c r="A80" s="26"/>
      <c r="B80" s="41"/>
      <c r="C80" s="41"/>
      <c r="D80" s="4"/>
      <c r="E80" s="41"/>
      <c r="F80" s="41"/>
      <c r="G80" s="41"/>
      <c r="H80" s="41"/>
      <c r="I80" s="41"/>
      <c r="J80" s="41"/>
      <c r="K80" s="18"/>
      <c r="L80" s="4"/>
    </row>
    <row r="81" spans="1:12" x14ac:dyDescent="0.25">
      <c r="A81" s="15" t="s">
        <v>79</v>
      </c>
      <c r="B81" s="15"/>
      <c r="C81" s="41"/>
      <c r="D81" s="86">
        <f>SUM(D77:D79)</f>
        <v>0</v>
      </c>
      <c r="E81" s="87"/>
      <c r="F81" s="4"/>
      <c r="G81" s="54"/>
      <c r="H81" s="41"/>
      <c r="I81" s="13"/>
      <c r="J81" s="13"/>
      <c r="K81" s="27" t="s">
        <v>80</v>
      </c>
      <c r="L81" s="36">
        <f>IF((D81+L76)&gt;J12, "Cost Exceeds Available Funds", (D81+L79))</f>
        <v>0</v>
      </c>
    </row>
    <row r="82" spans="1:12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88"/>
      <c r="L82" s="88"/>
    </row>
    <row r="83" spans="1:12" ht="14.25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88"/>
      <c r="L83" s="88"/>
    </row>
    <row r="84" spans="1:12" x14ac:dyDescent="0.25">
      <c r="A84" s="13"/>
      <c r="B84" s="41"/>
      <c r="C84" s="41"/>
      <c r="D84" s="13"/>
      <c r="E84" s="13"/>
      <c r="F84" s="13"/>
      <c r="G84" s="13"/>
      <c r="H84" s="13"/>
      <c r="I84" s="13"/>
      <c r="J84" s="41"/>
      <c r="K84" s="13"/>
      <c r="L84" s="13"/>
    </row>
    <row r="85" spans="1:12" x14ac:dyDescent="0.25">
      <c r="A85" s="11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2" t="s">
        <v>81</v>
      </c>
    </row>
    <row r="86" spans="1:12" ht="15.75" x14ac:dyDescent="0.25">
      <c r="A86" s="84" t="s">
        <v>82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</row>
    <row r="87" spans="1:12" x14ac:dyDescent="0.25">
      <c r="A87" s="13" t="s">
        <v>83</v>
      </c>
      <c r="B87" s="13"/>
      <c r="C87" s="13"/>
      <c r="D87" s="59"/>
      <c r="E87" s="59"/>
      <c r="F87" s="59"/>
      <c r="G87" s="59"/>
      <c r="H87" s="59"/>
      <c r="I87" s="59"/>
      <c r="J87" s="59"/>
      <c r="K87" s="79"/>
      <c r="L87" s="79"/>
    </row>
    <row r="88" spans="1:12" x14ac:dyDescent="0.25">
      <c r="A88" s="13" t="s">
        <v>84</v>
      </c>
      <c r="B88" s="13"/>
      <c r="C88" s="13"/>
      <c r="D88" s="59"/>
      <c r="E88" s="59"/>
      <c r="F88" s="59"/>
      <c r="G88" s="59"/>
      <c r="H88" s="59"/>
      <c r="I88" s="59"/>
      <c r="J88" s="59"/>
      <c r="K88" s="79"/>
      <c r="L88" s="79"/>
    </row>
    <row r="89" spans="1:12" x14ac:dyDescent="0.25">
      <c r="A89" s="13" t="s">
        <v>85</v>
      </c>
      <c r="B89" s="13"/>
      <c r="C89" s="13"/>
      <c r="D89" s="59"/>
      <c r="E89" s="59"/>
      <c r="F89" s="59"/>
      <c r="G89" s="59"/>
      <c r="H89" s="59"/>
      <c r="I89" s="59"/>
      <c r="J89" s="59"/>
      <c r="K89" s="79"/>
      <c r="L89" s="79"/>
    </row>
    <row r="90" spans="1:12" x14ac:dyDescent="0.25">
      <c r="A90" s="13" t="s">
        <v>86</v>
      </c>
      <c r="B90" s="13"/>
      <c r="C90" s="13"/>
      <c r="D90" s="59"/>
      <c r="E90" s="59"/>
      <c r="F90" s="59"/>
      <c r="G90" s="59"/>
      <c r="H90" s="59"/>
      <c r="I90" s="59"/>
      <c r="J90" s="59"/>
      <c r="K90" s="79"/>
      <c r="L90" s="79"/>
    </row>
    <row r="91" spans="1:12" s="14" customFormat="1" x14ac:dyDescent="0.25">
      <c r="A91" s="13"/>
      <c r="B91" s="13"/>
      <c r="C91" s="13"/>
      <c r="D91" s="80"/>
      <c r="E91" s="81"/>
      <c r="F91" s="81"/>
      <c r="G91" s="81"/>
      <c r="H91" s="81"/>
      <c r="I91" s="81"/>
      <c r="J91" s="81"/>
      <c r="K91" s="82"/>
      <c r="L91" s="83"/>
    </row>
    <row r="92" spans="1:12" s="14" customFormat="1" x14ac:dyDescent="0.25"/>
    <row r="93" spans="1:12" s="14" customFormat="1" x14ac:dyDescent="0.25"/>
    <row r="94" spans="1:12" s="14" customFormat="1" x14ac:dyDescent="0.25"/>
    <row r="95" spans="1:12" s="14" customFormat="1" x14ac:dyDescent="0.25"/>
    <row r="96" spans="1:12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</sheetData>
  <sheetProtection algorithmName="SHA-512" hashValue="/Pzcm2qcb70IyOcpqyPV3LI8Ph8gdsYlUX6WQdmgH6oRwtyUkANH8Y0TAx7emgt01mKYF2qlgpcrrKrlpv0Ylw==" saltValue="ZKEpOAYGXz/DJyCRqzth6A==" spinCount="100000" sheet="1" objects="1" scenarios="1"/>
  <mergeCells count="75">
    <mergeCell ref="D89:L89"/>
    <mergeCell ref="D90:L90"/>
    <mergeCell ref="D91:L91"/>
    <mergeCell ref="J12:L12"/>
    <mergeCell ref="A86:L86"/>
    <mergeCell ref="D87:L87"/>
    <mergeCell ref="D88:L88"/>
    <mergeCell ref="F66:L66"/>
    <mergeCell ref="F67:L67"/>
    <mergeCell ref="F68:L68"/>
    <mergeCell ref="F69:L69"/>
    <mergeCell ref="D81:E81"/>
    <mergeCell ref="K82:L83"/>
    <mergeCell ref="F60:L60"/>
    <mergeCell ref="F61:L61"/>
    <mergeCell ref="F62:L62"/>
    <mergeCell ref="F63:L63"/>
    <mergeCell ref="F64:L64"/>
    <mergeCell ref="F65:L65"/>
    <mergeCell ref="F54:L54"/>
    <mergeCell ref="F55:L55"/>
    <mergeCell ref="F56:L56"/>
    <mergeCell ref="F57:L57"/>
    <mergeCell ref="F58:L58"/>
    <mergeCell ref="F59:L59"/>
    <mergeCell ref="F53:L53"/>
    <mergeCell ref="F42:L42"/>
    <mergeCell ref="F43:L43"/>
    <mergeCell ref="F44:L44"/>
    <mergeCell ref="F45:L45"/>
    <mergeCell ref="F46:L46"/>
    <mergeCell ref="F47:L47"/>
    <mergeCell ref="F48:L48"/>
    <mergeCell ref="F49:L49"/>
    <mergeCell ref="F50:L50"/>
    <mergeCell ref="F51:L51"/>
    <mergeCell ref="F52:L52"/>
    <mergeCell ref="F41:L41"/>
    <mergeCell ref="F30:L30"/>
    <mergeCell ref="F31:L31"/>
    <mergeCell ref="F32:L32"/>
    <mergeCell ref="F33:L33"/>
    <mergeCell ref="F34:L34"/>
    <mergeCell ref="F35:L35"/>
    <mergeCell ref="F36:L36"/>
    <mergeCell ref="F37:L37"/>
    <mergeCell ref="F38:L38"/>
    <mergeCell ref="F39:L39"/>
    <mergeCell ref="F40:L40"/>
    <mergeCell ref="F29:L29"/>
    <mergeCell ref="A20:B20"/>
    <mergeCell ref="F20:L20"/>
    <mergeCell ref="A21:B21"/>
    <mergeCell ref="F21:L21"/>
    <mergeCell ref="A22:B22"/>
    <mergeCell ref="F22:L22"/>
    <mergeCell ref="F23:L23"/>
    <mergeCell ref="F24:L24"/>
    <mergeCell ref="A25:C25"/>
    <mergeCell ref="F25:L25"/>
    <mergeCell ref="F26:L26"/>
    <mergeCell ref="A10:L10"/>
    <mergeCell ref="A15:B16"/>
    <mergeCell ref="C15:F16"/>
    <mergeCell ref="F18:L18"/>
    <mergeCell ref="A19:B19"/>
    <mergeCell ref="F19:L19"/>
    <mergeCell ref="D7:H7"/>
    <mergeCell ref="J7:K7"/>
    <mergeCell ref="D8:E8"/>
    <mergeCell ref="J8:K8"/>
    <mergeCell ref="D4:L4"/>
    <mergeCell ref="D5:H5"/>
    <mergeCell ref="D6:H6"/>
    <mergeCell ref="J6:K6"/>
  </mergeCells>
  <conditionalFormatting sqref="E77">
    <cfRule type="containsText" dxfId="3" priority="6" operator="containsText" text="Max Allowable is 6%">
      <formula>NOT(ISERROR(SEARCH("Max Allowable is 6%",E77)))</formula>
    </cfRule>
  </conditionalFormatting>
  <conditionalFormatting sqref="E78">
    <cfRule type="containsText" dxfId="2" priority="4" operator="containsText" text="Max Allowable is 2%">
      <formula>NOT(ISERROR(SEARCH("Max Allowable is 2%",E78)))</formula>
    </cfRule>
  </conditionalFormatting>
  <conditionalFormatting sqref="E79">
    <cfRule type="containsText" dxfId="1" priority="5" operator="containsText" text="Max Allowable is 6%">
      <formula>NOT(ISERROR(SEARCH("Max Allowable is 6%",E79)))</formula>
    </cfRule>
  </conditionalFormatting>
  <conditionalFormatting sqref="L77">
    <cfRule type="containsText" dxfId="0" priority="3" operator="containsText" text="Please select Category for all repairs">
      <formula>NOT(ISERROR(SEARCH("Please select Category for all repairs",L77)))</formula>
    </cfRule>
  </conditionalFormatting>
  <dataValidations count="10">
    <dataValidation type="date" operator="greaterThan" allowBlank="1" showInputMessage="1" showErrorMessage="1" error="Enter year only" sqref="L7" xr:uid="{9D4D5FF0-60EA-44C2-9D62-64C2A3778B57}">
      <formula1>43830</formula1>
    </dataValidation>
    <dataValidation type="date" allowBlank="1" showInputMessage="1" showErrorMessage="1" sqref="L6" xr:uid="{7B339D80-D731-4AEA-811B-F9B6A3F14BB8}">
      <formula1>44713</formula1>
      <formula2>44926</formula2>
    </dataValidation>
    <dataValidation type="whole" allowBlank="1" showInputMessage="1" showErrorMessage="1" sqref="D5:H5" xr:uid="{34A74680-6829-470B-90B7-8A7A0D326F9A}">
      <formula1>0</formula1>
      <formula2>99999</formula2>
    </dataValidation>
    <dataValidation type="whole" operator="greaterThan" allowBlank="1" showInputMessage="1" showErrorMessage="1" sqref="D30:D69 D19:D26" xr:uid="{2DE4698F-B907-44E3-90F0-9B2611AB2D36}">
      <formula1>0</formula1>
    </dataValidation>
    <dataValidation type="whole" operator="greaterThan" allowBlank="1" showInputMessage="1" showErrorMessage="1" errorTitle="Incorrect entry" error="Enter numbers only" sqref="D77:D79" xr:uid="{1EA2E1B1-CC95-4630-AD79-0D5DEF607EEB}">
      <formula1>0</formula1>
    </dataValidation>
    <dataValidation type="date" operator="greaterThan" allowBlank="1" showInputMessage="1" showErrorMessage="1" error="Enter current date in mm/dd/yyyy format" sqref="L2" xr:uid="{C2EF0C4E-2ADD-4524-BDA3-EF40773EDCFA}">
      <formula1>44570</formula1>
    </dataValidation>
    <dataValidation type="textLength" operator="lessThanOrEqual" allowBlank="1" showInputMessage="1" showErrorMessage="1" sqref="A3:L3" xr:uid="{2B1D9330-B459-4A76-958B-DF8FB07EFFDE}">
      <formula1>450</formula1>
    </dataValidation>
    <dataValidation type="whole" operator="greaterThan" allowBlank="1" showInputMessage="1" showErrorMessage="1" error="Enter Illinois zip codes only" sqref="H8" xr:uid="{4AF36471-B4D9-43DE-893B-44D527623491}">
      <formula1>59999</formula1>
    </dataValidation>
    <dataValidation type="whole" operator="greaterThanOrEqual" allowBlank="1" showInputMessage="1" showErrorMessage="1" error="Enter whole number only" sqref="K15:K16" xr:uid="{3DF8365B-5E5E-4835-B00D-A7F021EE5A05}">
      <formula1>0</formula1>
    </dataValidation>
    <dataValidation type="date" operator="greaterThan" allowBlank="1" showInputMessage="1" showErrorMessage="1" error="Enter year only" sqref="L8:L9" xr:uid="{80BB7B29-345E-4A6E-9FFF-0FB56DB9E6EC}">
      <formula1>1800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4F0BDDD-0C6E-47E2-96FF-22D0C0BC9DB5}">
          <x14:formula1>
            <xm:f>Lists!$A$1:$A$103</xm:f>
          </x14:formula1>
          <xm:sqref>D8:E8</xm:sqref>
        </x14:dataValidation>
        <x14:dataValidation type="list" allowBlank="1" showInputMessage="1" showErrorMessage="1" xr:uid="{F9ECAAE8-7743-44A9-8257-1FA60CB4C374}">
          <x14:formula1>
            <xm:f>List!$A$1:$A$4</xm:f>
          </x14:formula1>
          <xm:sqref>E19 E20:E26 E30:E69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2F831-0317-404A-9D3B-20F193E4355C}">
  <dimension ref="A1:A4"/>
  <sheetViews>
    <sheetView workbookViewId="0"/>
  </sheetViews>
  <sheetFormatPr defaultRowHeight="15" x14ac:dyDescent="0.25"/>
  <cols>
    <col min="1" max="1" width="10.7109375" bestFit="1" customWidth="1"/>
  </cols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71</v>
      </c>
    </row>
    <row r="4" spans="1:1" x14ac:dyDescent="0.25">
      <c r="A4" t="s">
        <v>191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37878-8D5D-48FC-AB9B-4062ABBB020C}">
  <dimension ref="A2:A103"/>
  <sheetViews>
    <sheetView topLeftCell="A67" workbookViewId="0">
      <selection sqref="A1:XFD1"/>
    </sheetView>
  </sheetViews>
  <sheetFormatPr defaultRowHeight="15" x14ac:dyDescent="0.25"/>
  <cols>
    <col min="1" max="1" width="12.42578125" bestFit="1" customWidth="1"/>
  </cols>
  <sheetData>
    <row r="2" spans="1:1" x14ac:dyDescent="0.25">
      <c r="A2" s="37" t="s">
        <v>87</v>
      </c>
    </row>
    <row r="3" spans="1:1" x14ac:dyDescent="0.25">
      <c r="A3" s="37" t="s">
        <v>88</v>
      </c>
    </row>
    <row r="4" spans="1:1" x14ac:dyDescent="0.25">
      <c r="A4" s="37" t="s">
        <v>89</v>
      </c>
    </row>
    <row r="5" spans="1:1" x14ac:dyDescent="0.25">
      <c r="A5" s="37" t="s">
        <v>90</v>
      </c>
    </row>
    <row r="6" spans="1:1" x14ac:dyDescent="0.25">
      <c r="A6" s="37" t="s">
        <v>91</v>
      </c>
    </row>
    <row r="7" spans="1:1" x14ac:dyDescent="0.25">
      <c r="A7" s="37" t="s">
        <v>92</v>
      </c>
    </row>
    <row r="8" spans="1:1" x14ac:dyDescent="0.25">
      <c r="A8" s="37" t="s">
        <v>93</v>
      </c>
    </row>
    <row r="9" spans="1:1" x14ac:dyDescent="0.25">
      <c r="A9" s="37" t="s">
        <v>94</v>
      </c>
    </row>
    <row r="10" spans="1:1" x14ac:dyDescent="0.25">
      <c r="A10" s="37" t="s">
        <v>95</v>
      </c>
    </row>
    <row r="11" spans="1:1" x14ac:dyDescent="0.25">
      <c r="A11" s="37" t="s">
        <v>96</v>
      </c>
    </row>
    <row r="12" spans="1:1" x14ac:dyDescent="0.25">
      <c r="A12" s="37" t="s">
        <v>97</v>
      </c>
    </row>
    <row r="13" spans="1:1" x14ac:dyDescent="0.25">
      <c r="A13" s="37" t="s">
        <v>98</v>
      </c>
    </row>
    <row r="14" spans="1:1" x14ac:dyDescent="0.25">
      <c r="A14" s="37" t="s">
        <v>99</v>
      </c>
    </row>
    <row r="15" spans="1:1" x14ac:dyDescent="0.25">
      <c r="A15" s="37" t="s">
        <v>100</v>
      </c>
    </row>
    <row r="16" spans="1:1" x14ac:dyDescent="0.25">
      <c r="A16" s="37" t="s">
        <v>101</v>
      </c>
    </row>
    <row r="17" spans="1:1" x14ac:dyDescent="0.25">
      <c r="A17" s="37" t="s">
        <v>102</v>
      </c>
    </row>
    <row r="18" spans="1:1" x14ac:dyDescent="0.25">
      <c r="A18" s="37" t="s">
        <v>103</v>
      </c>
    </row>
    <row r="19" spans="1:1" x14ac:dyDescent="0.25">
      <c r="A19" s="37" t="s">
        <v>104</v>
      </c>
    </row>
    <row r="20" spans="1:1" x14ac:dyDescent="0.25">
      <c r="A20" s="37" t="s">
        <v>105</v>
      </c>
    </row>
    <row r="21" spans="1:1" x14ac:dyDescent="0.25">
      <c r="A21" s="37" t="s">
        <v>106</v>
      </c>
    </row>
    <row r="22" spans="1:1" x14ac:dyDescent="0.25">
      <c r="A22" s="37" t="s">
        <v>107</v>
      </c>
    </row>
    <row r="23" spans="1:1" x14ac:dyDescent="0.25">
      <c r="A23" s="37" t="s">
        <v>108</v>
      </c>
    </row>
    <row r="24" spans="1:1" x14ac:dyDescent="0.25">
      <c r="A24" s="37" t="s">
        <v>109</v>
      </c>
    </row>
    <row r="25" spans="1:1" x14ac:dyDescent="0.25">
      <c r="A25" s="37" t="s">
        <v>110</v>
      </c>
    </row>
    <row r="26" spans="1:1" x14ac:dyDescent="0.25">
      <c r="A26" s="37" t="s">
        <v>111</v>
      </c>
    </row>
    <row r="27" spans="1:1" x14ac:dyDescent="0.25">
      <c r="A27" s="37" t="s">
        <v>112</v>
      </c>
    </row>
    <row r="28" spans="1:1" x14ac:dyDescent="0.25">
      <c r="A28" s="37" t="s">
        <v>113</v>
      </c>
    </row>
    <row r="29" spans="1:1" x14ac:dyDescent="0.25">
      <c r="A29" s="37" t="s">
        <v>114</v>
      </c>
    </row>
    <row r="30" spans="1:1" x14ac:dyDescent="0.25">
      <c r="A30" s="37" t="s">
        <v>115</v>
      </c>
    </row>
    <row r="31" spans="1:1" x14ac:dyDescent="0.25">
      <c r="A31" s="37" t="s">
        <v>116</v>
      </c>
    </row>
    <row r="32" spans="1:1" x14ac:dyDescent="0.25">
      <c r="A32" s="37" t="s">
        <v>117</v>
      </c>
    </row>
    <row r="33" spans="1:1" x14ac:dyDescent="0.25">
      <c r="A33" s="37" t="s">
        <v>118</v>
      </c>
    </row>
    <row r="34" spans="1:1" x14ac:dyDescent="0.25">
      <c r="A34" s="37" t="s">
        <v>119</v>
      </c>
    </row>
    <row r="35" spans="1:1" x14ac:dyDescent="0.25">
      <c r="A35" s="37" t="s">
        <v>120</v>
      </c>
    </row>
    <row r="36" spans="1:1" x14ac:dyDescent="0.25">
      <c r="A36" s="37" t="s">
        <v>121</v>
      </c>
    </row>
    <row r="37" spans="1:1" x14ac:dyDescent="0.25">
      <c r="A37" s="37" t="s">
        <v>122</v>
      </c>
    </row>
    <row r="38" spans="1:1" x14ac:dyDescent="0.25">
      <c r="A38" s="37" t="s">
        <v>123</v>
      </c>
    </row>
    <row r="39" spans="1:1" x14ac:dyDescent="0.25">
      <c r="A39" s="37" t="s">
        <v>124</v>
      </c>
    </row>
    <row r="40" spans="1:1" x14ac:dyDescent="0.25">
      <c r="A40" s="37" t="s">
        <v>125</v>
      </c>
    </row>
    <row r="41" spans="1:1" x14ac:dyDescent="0.25">
      <c r="A41" s="37" t="s">
        <v>126</v>
      </c>
    </row>
    <row r="42" spans="1:1" x14ac:dyDescent="0.25">
      <c r="A42" s="37" t="s">
        <v>127</v>
      </c>
    </row>
    <row r="43" spans="1:1" x14ac:dyDescent="0.25">
      <c r="A43" s="37" t="s">
        <v>128</v>
      </c>
    </row>
    <row r="44" spans="1:1" x14ac:dyDescent="0.25">
      <c r="A44" s="37" t="s">
        <v>129</v>
      </c>
    </row>
    <row r="45" spans="1:1" x14ac:dyDescent="0.25">
      <c r="A45" s="37" t="s">
        <v>130</v>
      </c>
    </row>
    <row r="46" spans="1:1" x14ac:dyDescent="0.25">
      <c r="A46" s="37" t="s">
        <v>131</v>
      </c>
    </row>
    <row r="47" spans="1:1" x14ac:dyDescent="0.25">
      <c r="A47" s="37" t="s">
        <v>132</v>
      </c>
    </row>
    <row r="48" spans="1:1" x14ac:dyDescent="0.25">
      <c r="A48" s="37" t="s">
        <v>133</v>
      </c>
    </row>
    <row r="49" spans="1:1" x14ac:dyDescent="0.25">
      <c r="A49" s="37" t="s">
        <v>134</v>
      </c>
    </row>
    <row r="50" spans="1:1" x14ac:dyDescent="0.25">
      <c r="A50" s="37" t="s">
        <v>135</v>
      </c>
    </row>
    <row r="51" spans="1:1" x14ac:dyDescent="0.25">
      <c r="A51" s="37" t="s">
        <v>136</v>
      </c>
    </row>
    <row r="52" spans="1:1" x14ac:dyDescent="0.25">
      <c r="A52" s="37" t="s">
        <v>137</v>
      </c>
    </row>
    <row r="53" spans="1:1" x14ac:dyDescent="0.25">
      <c r="A53" s="37" t="s">
        <v>138</v>
      </c>
    </row>
    <row r="54" spans="1:1" x14ac:dyDescent="0.25">
      <c r="A54" s="37" t="s">
        <v>139</v>
      </c>
    </row>
    <row r="55" spans="1:1" x14ac:dyDescent="0.25">
      <c r="A55" s="37" t="s">
        <v>140</v>
      </c>
    </row>
    <row r="56" spans="1:1" x14ac:dyDescent="0.25">
      <c r="A56" s="37" t="s">
        <v>141</v>
      </c>
    </row>
    <row r="57" spans="1:1" x14ac:dyDescent="0.25">
      <c r="A57" s="37" t="s">
        <v>142</v>
      </c>
    </row>
    <row r="58" spans="1:1" x14ac:dyDescent="0.25">
      <c r="A58" s="37" t="s">
        <v>143</v>
      </c>
    </row>
    <row r="59" spans="1:1" x14ac:dyDescent="0.25">
      <c r="A59" s="37" t="s">
        <v>144</v>
      </c>
    </row>
    <row r="60" spans="1:1" x14ac:dyDescent="0.25">
      <c r="A60" s="37" t="s">
        <v>145</v>
      </c>
    </row>
    <row r="61" spans="1:1" x14ac:dyDescent="0.25">
      <c r="A61" s="37" t="s">
        <v>146</v>
      </c>
    </row>
    <row r="62" spans="1:1" x14ac:dyDescent="0.25">
      <c r="A62" s="37" t="s">
        <v>147</v>
      </c>
    </row>
    <row r="63" spans="1:1" x14ac:dyDescent="0.25">
      <c r="A63" s="37" t="s">
        <v>148</v>
      </c>
    </row>
    <row r="64" spans="1:1" x14ac:dyDescent="0.25">
      <c r="A64" s="37" t="s">
        <v>149</v>
      </c>
    </row>
    <row r="65" spans="1:1" x14ac:dyDescent="0.25">
      <c r="A65" s="37" t="s">
        <v>150</v>
      </c>
    </row>
    <row r="66" spans="1:1" x14ac:dyDescent="0.25">
      <c r="A66" s="37" t="s">
        <v>151</v>
      </c>
    </row>
    <row r="67" spans="1:1" x14ac:dyDescent="0.25">
      <c r="A67" s="37" t="s">
        <v>152</v>
      </c>
    </row>
    <row r="68" spans="1:1" x14ac:dyDescent="0.25">
      <c r="A68" s="37" t="s">
        <v>153</v>
      </c>
    </row>
    <row r="69" spans="1:1" x14ac:dyDescent="0.25">
      <c r="A69" s="37" t="s">
        <v>154</v>
      </c>
    </row>
    <row r="70" spans="1:1" x14ac:dyDescent="0.25">
      <c r="A70" s="37" t="s">
        <v>155</v>
      </c>
    </row>
    <row r="71" spans="1:1" x14ac:dyDescent="0.25">
      <c r="A71" s="37" t="s">
        <v>156</v>
      </c>
    </row>
    <row r="72" spans="1:1" x14ac:dyDescent="0.25">
      <c r="A72" s="37" t="s">
        <v>157</v>
      </c>
    </row>
    <row r="73" spans="1:1" x14ac:dyDescent="0.25">
      <c r="A73" s="37" t="s">
        <v>158</v>
      </c>
    </row>
    <row r="74" spans="1:1" x14ac:dyDescent="0.25">
      <c r="A74" s="37" t="s">
        <v>159</v>
      </c>
    </row>
    <row r="75" spans="1:1" x14ac:dyDescent="0.25">
      <c r="A75" s="37" t="s">
        <v>160</v>
      </c>
    </row>
    <row r="76" spans="1:1" x14ac:dyDescent="0.25">
      <c r="A76" s="37" t="s">
        <v>161</v>
      </c>
    </row>
    <row r="77" spans="1:1" x14ac:dyDescent="0.25">
      <c r="A77" s="37" t="s">
        <v>162</v>
      </c>
    </row>
    <row r="78" spans="1:1" x14ac:dyDescent="0.25">
      <c r="A78" s="37" t="s">
        <v>163</v>
      </c>
    </row>
    <row r="79" spans="1:1" x14ac:dyDescent="0.25">
      <c r="A79" s="37" t="s">
        <v>164</v>
      </c>
    </row>
    <row r="80" spans="1:1" x14ac:dyDescent="0.25">
      <c r="A80" s="37" t="s">
        <v>165</v>
      </c>
    </row>
    <row r="81" spans="1:1" x14ac:dyDescent="0.25">
      <c r="A81" s="37" t="s">
        <v>166</v>
      </c>
    </row>
    <row r="82" spans="1:1" x14ac:dyDescent="0.25">
      <c r="A82" s="37" t="s">
        <v>167</v>
      </c>
    </row>
    <row r="83" spans="1:1" x14ac:dyDescent="0.25">
      <c r="A83" s="37" t="s">
        <v>168</v>
      </c>
    </row>
    <row r="84" spans="1:1" x14ac:dyDescent="0.25">
      <c r="A84" s="37" t="s">
        <v>169</v>
      </c>
    </row>
    <row r="85" spans="1:1" x14ac:dyDescent="0.25">
      <c r="A85" s="37" t="s">
        <v>170</v>
      </c>
    </row>
    <row r="86" spans="1:1" x14ac:dyDescent="0.25">
      <c r="A86" s="37" t="s">
        <v>171</v>
      </c>
    </row>
    <row r="87" spans="1:1" x14ac:dyDescent="0.25">
      <c r="A87" s="37" t="s">
        <v>172</v>
      </c>
    </row>
    <row r="88" spans="1:1" x14ac:dyDescent="0.25">
      <c r="A88" s="37" t="s">
        <v>173</v>
      </c>
    </row>
    <row r="89" spans="1:1" x14ac:dyDescent="0.25">
      <c r="A89" s="37" t="s">
        <v>174</v>
      </c>
    </row>
    <row r="90" spans="1:1" x14ac:dyDescent="0.25">
      <c r="A90" s="37" t="s">
        <v>175</v>
      </c>
    </row>
    <row r="91" spans="1:1" x14ac:dyDescent="0.25">
      <c r="A91" s="37" t="s">
        <v>176</v>
      </c>
    </row>
    <row r="92" spans="1:1" x14ac:dyDescent="0.25">
      <c r="A92" s="37" t="s">
        <v>177</v>
      </c>
    </row>
    <row r="93" spans="1:1" x14ac:dyDescent="0.25">
      <c r="A93" s="37" t="s">
        <v>178</v>
      </c>
    </row>
    <row r="94" spans="1:1" x14ac:dyDescent="0.25">
      <c r="A94" s="37" t="s">
        <v>179</v>
      </c>
    </row>
    <row r="95" spans="1:1" x14ac:dyDescent="0.25">
      <c r="A95" s="37" t="s">
        <v>180</v>
      </c>
    </row>
    <row r="96" spans="1:1" x14ac:dyDescent="0.25">
      <c r="A96" s="37" t="s">
        <v>181</v>
      </c>
    </row>
    <row r="97" spans="1:1" x14ac:dyDescent="0.25">
      <c r="A97" s="37" t="s">
        <v>182</v>
      </c>
    </row>
    <row r="98" spans="1:1" x14ac:dyDescent="0.25">
      <c r="A98" s="37" t="s">
        <v>183</v>
      </c>
    </row>
    <row r="99" spans="1:1" x14ac:dyDescent="0.25">
      <c r="A99" s="37" t="s">
        <v>184</v>
      </c>
    </row>
    <row r="100" spans="1:1" x14ac:dyDescent="0.25">
      <c r="A100" s="37" t="s">
        <v>185</v>
      </c>
    </row>
    <row r="101" spans="1:1" x14ac:dyDescent="0.25">
      <c r="A101" s="37" t="s">
        <v>186</v>
      </c>
    </row>
    <row r="102" spans="1:1" x14ac:dyDescent="0.25">
      <c r="A102" s="37" t="s">
        <v>187</v>
      </c>
    </row>
    <row r="103" spans="1:1" x14ac:dyDescent="0.25">
      <c r="A103" s="37" t="s">
        <v>188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f7dcc23-0717-478d-a18a-0a2e775b5c38">
      <Terms xmlns="http://schemas.microsoft.com/office/infopath/2007/PartnerControls"/>
    </lcf76f155ced4ddcb4097134ff3c332f>
    <TaxCatchAll xmlns="087267a1-00d4-4f00-ba00-6806b3688122" xsi:nil="true"/>
    <SharedWithUsers xmlns="087267a1-00d4-4f00-ba00-6806b3688122">
      <UserInfo>
        <DisplayName>Katherine Kimmel</DisplayName>
        <AccountId>42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D1F011AC0C29459DE13EC7C3F748A5" ma:contentTypeVersion="13" ma:contentTypeDescription="Create a new document." ma:contentTypeScope="" ma:versionID="b2d48e4900a1812d7b688f29564c9791">
  <xsd:schema xmlns:xsd="http://www.w3.org/2001/XMLSchema" xmlns:xs="http://www.w3.org/2001/XMLSchema" xmlns:p="http://schemas.microsoft.com/office/2006/metadata/properties" xmlns:ns2="df7dcc23-0717-478d-a18a-0a2e775b5c38" xmlns:ns3="087267a1-00d4-4f00-ba00-6806b3688122" targetNamespace="http://schemas.microsoft.com/office/2006/metadata/properties" ma:root="true" ma:fieldsID="ad338f9f3d415553423a71bf4b383b23" ns2:_="" ns3:_="">
    <xsd:import namespace="df7dcc23-0717-478d-a18a-0a2e775b5c38"/>
    <xsd:import namespace="087267a1-00d4-4f00-ba00-6806b36881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dcc23-0717-478d-a18a-0a2e775b5c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648dc18d-12b5-4f37-b88a-f74171b6ab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7267a1-00d4-4f00-ba00-6806b36881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b5a00bd4-525a-49cd-9bda-03ab428ab9ea}" ma:internalName="TaxCatchAll" ma:showField="CatchAllData" ma:web="087267a1-00d4-4f00-ba00-6806b36881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0DBD0C-6EA4-42A0-B6FE-A26C7D6FAA38}">
  <ds:schemaRefs>
    <ds:schemaRef ds:uri="http://schemas.openxmlformats.org/package/2006/metadata/core-properties"/>
    <ds:schemaRef ds:uri="http://schemas.microsoft.com/office/2006/metadata/properties"/>
    <ds:schemaRef ds:uri="087267a1-00d4-4f00-ba00-6806b3688122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df7dcc23-0717-478d-a18a-0a2e775b5c3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C7003EF-417A-4101-A1D4-F70A1E97B6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33230-6E64-4242-8A39-0563F4EFDA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7dcc23-0717-478d-a18a-0a2e775b5c38"/>
    <ds:schemaRef ds:uri="087267a1-00d4-4f00-ba00-6806b36881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CBPP-LR Additional Funds</vt:lpstr>
      <vt:lpstr>List</vt:lpstr>
      <vt:lpstr>Lists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Thompson</dc:creator>
  <cp:keywords/>
  <dc:description/>
  <cp:lastModifiedBy>Lisa Thompson</cp:lastModifiedBy>
  <cp:revision/>
  <dcterms:created xsi:type="dcterms:W3CDTF">2022-10-28T20:19:25Z</dcterms:created>
  <dcterms:modified xsi:type="dcterms:W3CDTF">2023-08-29T19:37:27Z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0x010100A8D1F011AC0C29459DE13EC7C3F748A5</vt:lpwstr>
  </property>
  <property fmtid="{D5CDD505-2E9C-101B-9397-08002B2CF9AE}" pid="3" name="MediaServiceImageTags">
    <vt:lpwstr/>
  </property>
</Properties>
</file>