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Multifamily Fin\Tax Credits\2019\FAQs and Updated Forms\"/>
    </mc:Choice>
  </mc:AlternateContent>
  <workbookProtection workbookAlgorithmName="SHA-512" workbookHashValue="xtd36fRQV0hX+9fk6wfq5qfWQMv2nuGoTMAsgVym9h448bq4Z+ezivknQudS/Csqb0pWJIfg4EZPE6KJIi90qQ==" workbookSaltValue="RVEH1U3zZoOqql0L/bREjQ==" workbookSpinCount="100000" lockStructure="1"/>
  <bookViews>
    <workbookView xWindow="4305" yWindow="180" windowWidth="14895" windowHeight="4845" activeTab="1"/>
  </bookViews>
  <sheets>
    <sheet name="Instructions" sheetId="4" r:id="rId1"/>
    <sheet name="I_Architectural Certification" sheetId="3" r:id="rId2"/>
  </sheets>
  <definedNames>
    <definedName name="_xlnm.Print_Area" localSheetId="1">'I_Architectural Certification'!$A$1:$T$229</definedName>
    <definedName name="_xlnm.Print_Area" localSheetId="0">Instructions!$A$1:$M$36</definedName>
  </definedNames>
  <calcPr calcId="162913"/>
</workbook>
</file>

<file path=xl/calcChain.xml><?xml version="1.0" encoding="utf-8"?>
<calcChain xmlns="http://schemas.openxmlformats.org/spreadsheetml/2006/main">
  <c r="R211" i="3" l="1"/>
  <c r="R212" i="3"/>
  <c r="R213" i="3"/>
  <c r="R214" i="3"/>
  <c r="R215" i="3"/>
  <c r="R216" i="3"/>
  <c r="R217" i="3"/>
  <c r="R218" i="3"/>
  <c r="R219" i="3"/>
  <c r="S211" i="3"/>
  <c r="S212" i="3"/>
  <c r="S213" i="3"/>
  <c r="S214" i="3"/>
  <c r="S215" i="3"/>
  <c r="S216" i="3"/>
  <c r="S217" i="3"/>
  <c r="S218" i="3"/>
  <c r="S219" i="3"/>
  <c r="S220" i="3"/>
  <c r="S221" i="3"/>
  <c r="S222" i="3"/>
  <c r="S223" i="3"/>
  <c r="S224" i="3"/>
  <c r="Q37" i="3"/>
  <c r="Q35" i="3"/>
  <c r="R102" i="3" l="1"/>
  <c r="S102" i="3"/>
  <c r="R103" i="3"/>
  <c r="S103" i="3"/>
  <c r="R104" i="3"/>
  <c r="S104" i="3"/>
  <c r="R105" i="3"/>
  <c r="S105" i="3"/>
  <c r="R106" i="3"/>
  <c r="S106" i="3"/>
  <c r="R107" i="3"/>
  <c r="S107" i="3"/>
  <c r="R108" i="3"/>
  <c r="S108" i="3"/>
  <c r="R109" i="3"/>
  <c r="S109" i="3"/>
  <c r="R110" i="3"/>
  <c r="S110" i="3"/>
  <c r="R111" i="3"/>
  <c r="S111" i="3"/>
  <c r="R112" i="3"/>
  <c r="S112" i="3"/>
  <c r="R113" i="3"/>
  <c r="S113" i="3"/>
  <c r="R114" i="3"/>
  <c r="S114" i="3"/>
  <c r="R115" i="3"/>
  <c r="S115" i="3"/>
  <c r="R116" i="3"/>
  <c r="S116" i="3"/>
  <c r="R117" i="3"/>
  <c r="S117" i="3"/>
  <c r="R118" i="3"/>
  <c r="S118" i="3"/>
  <c r="R119" i="3"/>
  <c r="S119" i="3"/>
  <c r="R120" i="3"/>
  <c r="S120" i="3"/>
  <c r="R121" i="3"/>
  <c r="S121" i="3"/>
  <c r="R122" i="3"/>
  <c r="S122" i="3"/>
  <c r="R123" i="3"/>
  <c r="S123" i="3"/>
  <c r="R124" i="3"/>
  <c r="S124" i="3"/>
  <c r="R125" i="3"/>
  <c r="S125" i="3"/>
  <c r="R126" i="3"/>
  <c r="S126" i="3"/>
  <c r="R127" i="3"/>
  <c r="S127" i="3"/>
  <c r="R128" i="3"/>
  <c r="S128" i="3"/>
  <c r="R129" i="3"/>
  <c r="S129" i="3"/>
  <c r="R130" i="3"/>
  <c r="S130" i="3"/>
  <c r="R131" i="3"/>
  <c r="S131" i="3"/>
  <c r="R132" i="3"/>
  <c r="S132" i="3"/>
  <c r="R133" i="3"/>
  <c r="S133" i="3"/>
  <c r="R134" i="3"/>
  <c r="S134" i="3"/>
  <c r="R135" i="3"/>
  <c r="S135" i="3"/>
  <c r="R136" i="3"/>
  <c r="S136" i="3"/>
  <c r="R137" i="3"/>
  <c r="S137" i="3"/>
  <c r="R138" i="3"/>
  <c r="S138" i="3"/>
  <c r="R139" i="3"/>
  <c r="S139" i="3"/>
  <c r="R140" i="3"/>
  <c r="S140" i="3"/>
  <c r="R141" i="3"/>
  <c r="S141" i="3"/>
  <c r="R142" i="3"/>
  <c r="S142" i="3"/>
  <c r="R143" i="3"/>
  <c r="S143" i="3"/>
  <c r="R144" i="3"/>
  <c r="S144" i="3"/>
  <c r="R145" i="3"/>
  <c r="S145" i="3"/>
  <c r="R146" i="3"/>
  <c r="S146" i="3"/>
  <c r="R147" i="3"/>
  <c r="S147" i="3"/>
  <c r="R148" i="3"/>
  <c r="S148" i="3"/>
  <c r="R149" i="3"/>
  <c r="S149" i="3"/>
  <c r="R150" i="3"/>
  <c r="S150" i="3"/>
  <c r="R151" i="3"/>
  <c r="S151" i="3"/>
  <c r="R152" i="3"/>
  <c r="S152" i="3"/>
  <c r="R153" i="3"/>
  <c r="S153" i="3"/>
  <c r="R154" i="3"/>
  <c r="S154" i="3"/>
  <c r="R155" i="3"/>
  <c r="S155" i="3"/>
  <c r="R156" i="3"/>
  <c r="S156" i="3"/>
  <c r="R157" i="3"/>
  <c r="S157" i="3"/>
  <c r="R158" i="3"/>
  <c r="S158" i="3"/>
  <c r="R159" i="3"/>
  <c r="S159" i="3"/>
  <c r="R160" i="3"/>
  <c r="S160" i="3"/>
  <c r="R161" i="3"/>
  <c r="S161" i="3"/>
  <c r="R162" i="3"/>
  <c r="S162" i="3"/>
  <c r="R163" i="3"/>
  <c r="S163" i="3"/>
  <c r="R164" i="3"/>
  <c r="S164" i="3"/>
  <c r="R165" i="3"/>
  <c r="S165" i="3"/>
  <c r="R166" i="3"/>
  <c r="S166" i="3"/>
  <c r="R167" i="3"/>
  <c r="S167" i="3"/>
  <c r="R168" i="3"/>
  <c r="S168" i="3"/>
  <c r="R169" i="3"/>
  <c r="S169" i="3"/>
  <c r="R170" i="3"/>
  <c r="S170" i="3"/>
  <c r="R171" i="3"/>
  <c r="S171" i="3"/>
  <c r="R172" i="3"/>
  <c r="S172" i="3"/>
  <c r="R173" i="3"/>
  <c r="S173" i="3"/>
  <c r="R174" i="3"/>
  <c r="S174" i="3"/>
  <c r="R175" i="3"/>
  <c r="S175" i="3"/>
  <c r="R176" i="3"/>
  <c r="S176" i="3"/>
  <c r="R177" i="3"/>
  <c r="S177" i="3"/>
  <c r="R178" i="3"/>
  <c r="S178" i="3"/>
  <c r="R179" i="3"/>
  <c r="S179" i="3"/>
  <c r="R180" i="3"/>
  <c r="S180" i="3"/>
  <c r="R181" i="3"/>
  <c r="S181" i="3"/>
  <c r="R182" i="3"/>
  <c r="S182" i="3"/>
  <c r="R183" i="3"/>
  <c r="S183" i="3"/>
  <c r="R184" i="3"/>
  <c r="S184" i="3"/>
  <c r="R185" i="3"/>
  <c r="S185" i="3"/>
  <c r="R186" i="3"/>
  <c r="S186" i="3"/>
  <c r="R187" i="3"/>
  <c r="S187" i="3"/>
  <c r="R188" i="3"/>
  <c r="S188" i="3"/>
  <c r="R189" i="3"/>
  <c r="S189" i="3"/>
  <c r="R190" i="3"/>
  <c r="S190" i="3"/>
  <c r="R191" i="3"/>
  <c r="S191" i="3"/>
  <c r="R192" i="3"/>
  <c r="S192" i="3"/>
  <c r="R193" i="3"/>
  <c r="S193" i="3"/>
  <c r="R194" i="3"/>
  <c r="S194" i="3"/>
  <c r="R195" i="3"/>
  <c r="S195" i="3"/>
  <c r="R196" i="3"/>
  <c r="S196" i="3"/>
  <c r="R197" i="3"/>
  <c r="S197" i="3"/>
  <c r="R198" i="3"/>
  <c r="S198" i="3"/>
  <c r="R199" i="3"/>
  <c r="S199"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102" i="3"/>
  <c r="S210" i="3"/>
  <c r="R210" i="3"/>
  <c r="I208" i="3" s="1"/>
  <c r="Q211" i="3"/>
  <c r="Q212" i="3"/>
  <c r="Q213" i="3"/>
  <c r="Q214" i="3"/>
  <c r="Q215" i="3"/>
  <c r="Q218" i="3"/>
  <c r="Q216" i="3"/>
  <c r="Q217" i="3"/>
  <c r="Q210" i="3"/>
  <c r="F100" i="3" l="1"/>
  <c r="B201" i="3"/>
  <c r="D201" i="3"/>
  <c r="C201" i="3"/>
  <c r="I201" i="3" l="1"/>
  <c r="Q6" i="3" l="1"/>
  <c r="Q8" i="3"/>
  <c r="Q9" i="3"/>
  <c r="R9" i="3"/>
  <c r="Q10" i="3"/>
  <c r="R10" i="3"/>
  <c r="Q11" i="3"/>
  <c r="Q26" i="3"/>
  <c r="R26" i="3"/>
  <c r="Q27" i="3"/>
  <c r="R27" i="3"/>
  <c r="C28" i="3"/>
  <c r="Q28" i="3"/>
  <c r="R28" i="3"/>
  <c r="C29" i="3"/>
  <c r="Q29" i="3"/>
  <c r="R29" i="3"/>
  <c r="B30" i="3"/>
  <c r="C26" i="3" s="1"/>
  <c r="R30" i="3"/>
  <c r="Q31" i="3"/>
  <c r="Q32" i="3"/>
  <c r="K33" i="3"/>
  <c r="R33" i="3"/>
  <c r="D42" i="3"/>
  <c r="D46" i="3"/>
  <c r="D50" i="3"/>
  <c r="D54" i="3"/>
  <c r="D58" i="3"/>
  <c r="D62" i="3"/>
  <c r="Q69" i="3"/>
  <c r="Q70" i="3"/>
  <c r="Q71" i="3"/>
  <c r="Q88" i="3"/>
  <c r="Q89" i="3"/>
  <c r="Q90" i="3"/>
  <c r="D205" i="3"/>
  <c r="B23" i="3" l="1"/>
  <c r="C35" i="3"/>
  <c r="C27" i="3"/>
  <c r="B66" i="3"/>
  <c r="K6" i="3"/>
  <c r="I88" i="3"/>
  <c r="B33" i="3"/>
  <c r="I89" i="3"/>
  <c r="C32" i="3" l="1"/>
  <c r="C37" i="3"/>
  <c r="C30" i="3"/>
  <c r="C31" i="3"/>
  <c r="C33" i="3" l="1"/>
</calcChain>
</file>

<file path=xl/comments1.xml><?xml version="1.0" encoding="utf-8"?>
<comments xmlns="http://schemas.openxmlformats.org/spreadsheetml/2006/main">
  <authors>
    <author>Adam Rogers</author>
    <author>Allison Roddy</author>
  </authors>
  <commentList>
    <comment ref="D30" authorId="0" shapeId="0">
      <text>
        <r>
          <rPr>
            <sz val="8"/>
            <color indexed="81"/>
            <rFont val="Tahoma"/>
            <family val="2"/>
          </rPr>
          <t>Residential SF: Include all SF attributable to residential units including hallways, elevator spaces, lobbies, managers office, common areas, building amenities, community space, garages, carports, porches, etc.
Note: Do not include space for the provision of resident services within Residential SF</t>
        </r>
      </text>
    </comment>
    <comment ref="D31" authorId="0" shapeId="0">
      <text>
        <r>
          <rPr>
            <sz val="8"/>
            <color indexed="81"/>
            <rFont val="Tahoma"/>
            <family val="2"/>
          </rPr>
          <t>Commercial Space SF includes all leasable commercial space in the project.</t>
        </r>
      </text>
    </comment>
    <comment ref="D32" authorId="0" shapeId="0">
      <text>
        <r>
          <rPr>
            <sz val="8"/>
            <color indexed="81"/>
            <rFont val="Tahoma"/>
            <family val="2"/>
          </rPr>
          <t xml:space="preserve">Resident Services SF: Includes all areas for the provision of resident tenant services
</t>
        </r>
      </text>
    </comment>
    <comment ref="D37" authorId="1" shapeId="0">
      <text>
        <r>
          <rPr>
            <sz val="8"/>
            <color indexed="81"/>
            <rFont val="Tahoma"/>
            <family val="2"/>
          </rPr>
          <t>Include area of residential units only. Do not include stairs, corridors, commercial or public areas, etc. Only include the area designated within the units.</t>
        </r>
        <r>
          <rPr>
            <sz val="9"/>
            <color indexed="81"/>
            <rFont val="Tahoma"/>
            <family val="2"/>
          </rPr>
          <t xml:space="preserve">
</t>
        </r>
      </text>
    </comment>
  </commentList>
</comments>
</file>

<file path=xl/sharedStrings.xml><?xml version="1.0" encoding="utf-8"?>
<sst xmlns="http://schemas.openxmlformats.org/spreadsheetml/2006/main" count="309" uniqueCount="295">
  <si>
    <t>Gross SF</t>
  </si>
  <si>
    <t>%</t>
  </si>
  <si>
    <t>Residential: New Construction SF</t>
  </si>
  <si>
    <t>Residential: Rehabilitation / conversion of non-residential buildings into residential buildings SF</t>
  </si>
  <si>
    <t>Residential: Rehabilitation of Existing Housing SF</t>
  </si>
  <si>
    <t>Residential: Rehabilitation of Abandoned and Foreclosed Single-Family Housing SF</t>
  </si>
  <si>
    <t>Residential: Total SF</t>
  </si>
  <si>
    <t>Commercial Space SF</t>
  </si>
  <si>
    <t>Resident Service Space SF</t>
  </si>
  <si>
    <t>Total SF</t>
  </si>
  <si>
    <t>Instructions for use</t>
  </si>
  <si>
    <t>Tabs</t>
  </si>
  <si>
    <t>Data Validation and Entry:</t>
  </si>
  <si>
    <t>Text box narrative</t>
  </si>
  <si>
    <t>Error Messages</t>
  </si>
  <si>
    <t>Illinois Housing Development Authority Architectural Certification Form</t>
  </si>
  <si>
    <r>
      <t xml:space="preserve">The </t>
    </r>
    <r>
      <rPr>
        <b/>
        <i/>
        <sz val="12"/>
        <rFont val="Arial Narrow"/>
        <family val="2"/>
      </rPr>
      <t>current</t>
    </r>
    <r>
      <rPr>
        <sz val="12"/>
        <rFont val="Arial Narrow"/>
        <family val="2"/>
      </rPr>
      <t xml:space="preserve"> version of this Architectural Certification Form (the "Architectural Certification") is to be used when applying for all Illinois Housing Development Authority ("IHDA") administered programs that requires an Architectural Certification and consists of a single Microsoft Excel file. </t>
    </r>
    <r>
      <rPr>
        <b/>
        <i/>
        <sz val="12"/>
        <rFont val="Arial Narrow"/>
        <family val="2"/>
      </rPr>
      <t xml:space="preserve">Only the current version will be accepted. </t>
    </r>
  </si>
  <si>
    <t>The Architectural Certification consists of the following worksheet(s):</t>
  </si>
  <si>
    <t>Completion and Submission</t>
  </si>
  <si>
    <t>The information provided through the Architectural Certification will be used to populate other areas of the Project Application and must be complete.</t>
  </si>
  <si>
    <t>Definitions</t>
  </si>
  <si>
    <t># of bldgs</t>
  </si>
  <si>
    <t># of stories</t>
  </si>
  <si>
    <t># of elevators</t>
  </si>
  <si>
    <t>Single family detached</t>
  </si>
  <si>
    <t>Single family attached (townhouse)</t>
  </si>
  <si>
    <t>2-4 unit</t>
  </si>
  <si>
    <t>5+ unit</t>
  </si>
  <si>
    <t>Other</t>
  </si>
  <si>
    <t>Total</t>
  </si>
  <si>
    <t>The following terms and definitions are used on the A_Certification tab:</t>
  </si>
  <si>
    <t>Construction Information</t>
  </si>
  <si>
    <t>Architectural Standards</t>
  </si>
  <si>
    <t>The Project will comply with the Authority's Standards for Architectural Planning and Construction including:</t>
  </si>
  <si>
    <t>All applicable Federal and State accessibility laws and / or as specified in the Standards for Architectural Planning and Construction Section 8.00 - Accessibility Standards; and</t>
  </si>
  <si>
    <t>Numerical data entry required</t>
  </si>
  <si>
    <t>Drop down menu selection</t>
  </si>
  <si>
    <t>Multiple inputs are required in order to complete the Architectural Certification.  Cells within the Architectural Certification are color coded as follows:</t>
  </si>
  <si>
    <t>X</t>
  </si>
  <si>
    <t>Project name:</t>
  </si>
  <si>
    <t>Illinois License #:</t>
  </si>
  <si>
    <t xml:space="preserve"> Design Firm License #:</t>
  </si>
  <si>
    <t>Address:</t>
  </si>
  <si>
    <t>Telephone:</t>
  </si>
  <si>
    <t>Architect Name:</t>
  </si>
  <si>
    <t>Firm Name:</t>
  </si>
  <si>
    <t>Characters remaining:</t>
  </si>
  <si>
    <t>Many cells are protected and cannot be changed.  Any changes to the protected content of the Architectural Certification will void the Architectural Certification.</t>
  </si>
  <si>
    <t>Multiple cells have required inputs that if not completed or exceeded will generate an error message in red text.</t>
  </si>
  <si>
    <r>
      <rPr>
        <u/>
        <sz val="12"/>
        <rFont val="Arial Narrow"/>
        <family val="2"/>
      </rPr>
      <t>Commercial Space SF</t>
    </r>
    <r>
      <rPr>
        <b/>
        <sz val="12"/>
        <rFont val="Arial Narrow"/>
        <family val="2"/>
      </rPr>
      <t>:</t>
    </r>
    <r>
      <rPr>
        <sz val="12"/>
        <rFont val="Arial Narrow"/>
        <family val="2"/>
      </rPr>
      <t xml:space="preserve"> Includes all leaseable commercial space in the project including the provision of non-resident services.</t>
    </r>
  </si>
  <si>
    <t>Upon completion of the A_Certification tab, print and sign the Architectural Certification for submission in the Application.</t>
  </si>
  <si>
    <t>Protected Content</t>
  </si>
  <si>
    <t>All minimum green design requirements as specified in the Standards for Architectural Planning and Construction Section 14.00 - Green Criteria; and</t>
  </si>
  <si>
    <t>Total Project Units</t>
  </si>
  <si>
    <t>Date:___________________________</t>
  </si>
  <si>
    <t>Please direct and questions or comments regarding the Architectural Certification to multifamilyfin@ihda.org</t>
  </si>
  <si>
    <r>
      <rPr>
        <b/>
        <u/>
        <sz val="11"/>
        <rFont val="Arial Narrow"/>
        <family val="2"/>
      </rPr>
      <t>Residential Construction Costs</t>
    </r>
    <r>
      <rPr>
        <b/>
        <sz val="11"/>
        <rFont val="Arial Narrow"/>
        <family val="2"/>
      </rPr>
      <t>:</t>
    </r>
    <r>
      <rPr>
        <sz val="11"/>
        <rFont val="Arial Narrow"/>
        <family val="2"/>
      </rPr>
      <t xml:space="preserve"> Include all costs attributable to the construction of the residential units including hallways, elevator spaces, lobbies, managers office, common areas, building amenities, community space, garages, carports, porches, etc.</t>
    </r>
  </si>
  <si>
    <r>
      <rPr>
        <b/>
        <u/>
        <sz val="11"/>
        <rFont val="Arial Narrow"/>
        <family val="2"/>
      </rPr>
      <t>Services Area Construction Costs</t>
    </r>
    <r>
      <rPr>
        <b/>
        <sz val="11"/>
        <rFont val="Arial Narrow"/>
        <family val="2"/>
      </rPr>
      <t>:</t>
    </r>
    <r>
      <rPr>
        <sz val="11"/>
        <rFont val="Arial Narrow"/>
        <family val="2"/>
      </rPr>
      <t xml:space="preserve"> Include all costs attributable to areas for the provision of resident tenant services.</t>
    </r>
  </si>
  <si>
    <r>
      <rPr>
        <b/>
        <u/>
        <sz val="11"/>
        <rFont val="Arial Narrow"/>
        <family val="2"/>
      </rPr>
      <t>Off-Site Improvements</t>
    </r>
    <r>
      <rPr>
        <b/>
        <sz val="11"/>
        <rFont val="Arial Narrow"/>
        <family val="2"/>
      </rPr>
      <t>:</t>
    </r>
    <r>
      <rPr>
        <sz val="11"/>
        <rFont val="Arial Narrow"/>
        <family val="2"/>
      </rPr>
      <t xml:space="preserve"> Include all project costs attributable to improvements made in areas outside the project boundaries such as installation of public utilities, roads, landscaping, curbs, storm sewers, light standards, etc.</t>
    </r>
  </si>
  <si>
    <t>Interior improvements:</t>
  </si>
  <si>
    <t>Exterior improvements:</t>
  </si>
  <si>
    <t>Site improvements:</t>
  </si>
  <si>
    <t>Off-site improvements:</t>
  </si>
  <si>
    <t>Demolition of existing structures (to create vacant land):</t>
  </si>
  <si>
    <t>Age of building(s) to rehabilitated</t>
  </si>
  <si>
    <r>
      <rPr>
        <b/>
        <sz val="11"/>
        <rFont val="Arial Narrow"/>
        <family val="2"/>
      </rPr>
      <t>Residential:</t>
    </r>
    <r>
      <rPr>
        <sz val="11"/>
        <rFont val="Arial Narrow"/>
        <family val="2"/>
      </rPr>
      <t xml:space="preserve"> Include all square footage attributable to the construction of the residential units including hallways, elevator spaces, lobbies, managers office, common areas, building amenities, community space, garages, carports, porches, etc.</t>
    </r>
  </si>
  <si>
    <r>
      <rPr>
        <b/>
        <sz val="11"/>
        <rFont val="Arial Narrow"/>
        <family val="2"/>
      </rPr>
      <t>Services Area:</t>
    </r>
    <r>
      <rPr>
        <sz val="11"/>
        <rFont val="Arial Narrow"/>
        <family val="2"/>
      </rPr>
      <t xml:space="preserve"> Include all square footage attributable to areas for the provision of resident tenant services.</t>
    </r>
  </si>
  <si>
    <r>
      <rPr>
        <b/>
        <sz val="11"/>
        <rFont val="Arial Narrow"/>
        <family val="2"/>
      </rPr>
      <t>Off-Site Improvements:</t>
    </r>
    <r>
      <rPr>
        <sz val="11"/>
        <rFont val="Arial Narrow"/>
        <family val="2"/>
      </rPr>
      <t xml:space="preserve"> Include all square footage attributable to improvements made in areas outside the project boundaries such as installation of public utilities, roads, landscaping, curbs, storm sewers, light standards, etc.</t>
    </r>
  </si>
  <si>
    <t>Adaptable Units per the Illinois Accessibility Code</t>
  </si>
  <si>
    <t>ICC/ANSI 117.1-2003 Section 1005 Sensory Impaired Units</t>
  </si>
  <si>
    <t>Accessibility Information</t>
  </si>
  <si>
    <t>All Project amenities as specified in the Standards for Architectural Planning and Construction Section 7.00 - Design and Planning, and an additional five (5) amenities as selected from the Development Amenities Certification below.</t>
  </si>
  <si>
    <t>Construction type (i.e. wood frame, masonry, modular, etc.):</t>
  </si>
  <si>
    <r>
      <rPr>
        <b/>
        <sz val="11"/>
        <rFont val="Arial Narrow"/>
        <family val="2"/>
      </rPr>
      <t>Architect of Record:</t>
    </r>
    <r>
      <rPr>
        <sz val="11"/>
        <rFont val="Arial Narrow"/>
        <family val="2"/>
      </rPr>
      <t xml:space="preserve"> Shall mean the architect licensed by the State who has the contract responsibility for the Project, who designs and prepares the construction documents from which the building is constructed, and who signs the required documents.</t>
    </r>
  </si>
  <si>
    <r>
      <rPr>
        <b/>
        <u/>
        <sz val="11"/>
        <rFont val="Arial Narrow"/>
        <family val="2"/>
      </rPr>
      <t>Commercial Construction Costs</t>
    </r>
    <r>
      <rPr>
        <b/>
        <sz val="11"/>
        <rFont val="Arial Narrow"/>
        <family val="2"/>
      </rPr>
      <t>:</t>
    </r>
    <r>
      <rPr>
        <sz val="11"/>
        <rFont val="Arial Narrow"/>
        <family val="2"/>
      </rPr>
      <t xml:space="preserve"> Include all costs attributable to the construction of leasable commercial space in the project.</t>
    </r>
  </si>
  <si>
    <r>
      <rPr>
        <b/>
        <sz val="11"/>
        <rFont val="Arial Narrow"/>
        <family val="2"/>
      </rPr>
      <t>Commercial:</t>
    </r>
    <r>
      <rPr>
        <sz val="11"/>
        <rFont val="Arial Narrow"/>
        <family val="2"/>
      </rPr>
      <t xml:space="preserve"> Include all square footage attributable to the construction of leasable commercial space in the project.</t>
    </r>
  </si>
  <si>
    <t>Universal Design</t>
  </si>
  <si>
    <t>ICC/ANSI A117.1 Latest Version</t>
  </si>
  <si>
    <t>Section 504</t>
  </si>
  <si>
    <t>Illinois Environmental Barriers Act (Illinois Accessibility Code)</t>
  </si>
  <si>
    <t>Federal Fair Housing Act (Select which applies if applicable)</t>
  </si>
  <si>
    <t>100% adaptable units</t>
  </si>
  <si>
    <t>1st floor adaptable only</t>
  </si>
  <si>
    <t>Select which statement which best describes your project:</t>
  </si>
  <si>
    <r>
      <t>Only meeting minimum code requirements plus 5 items above code in 100% of units as indicated below (</t>
    </r>
    <r>
      <rPr>
        <b/>
        <sz val="11"/>
        <color theme="1"/>
        <rFont val="Arial Narrow"/>
        <family val="2"/>
      </rPr>
      <t xml:space="preserve">MANDATORY - </t>
    </r>
    <r>
      <rPr>
        <sz val="11"/>
        <color theme="1"/>
        <rFont val="Arial Narrow"/>
        <family val="2"/>
      </rPr>
      <t>0 points)</t>
    </r>
  </si>
  <si>
    <t>Meeting mandatory requirements and at least 5 additional Universal Design features indicated below above code to at least 50% of total project units (5 points)</t>
  </si>
  <si>
    <t>Code Required Elements</t>
  </si>
  <si>
    <t>above code in 50% of units</t>
  </si>
  <si>
    <t>above code in 100% of units</t>
  </si>
  <si>
    <t>Section 1: Exterior Features</t>
  </si>
  <si>
    <t>Accessible route of travel to dwelling unit entrance from public sidewalk or thoroughfare to primary entrance.</t>
  </si>
  <si>
    <t>No-step entry (1/2” or less threshold) at main entrance</t>
  </si>
  <si>
    <t>Accessible landscaping of at least one side yard and rear yard</t>
  </si>
  <si>
    <t>Accessible route from garage/parking to home’s primary entry</t>
  </si>
  <si>
    <t>Nonslip surfaces on walk and driveways with ice and snow melt systems.</t>
  </si>
  <si>
    <t>Section 2: Exterior Doors, Openings, and Entry Features</t>
  </si>
  <si>
    <t>Minimum 32” clear primary entry doorway at vestibule or unit entry</t>
  </si>
  <si>
    <t>Primary entry accessible internal/external strike and hinge clearances, hardware, and thresholds</t>
  </si>
  <si>
    <t>Minimum 32” clear secondary entry doorway (alternative entrance - i.e. at a staircase or back door)</t>
  </si>
  <si>
    <t>Secondary entry accessible internal/external strike and hinge clearances, hardware, and thresholds</t>
  </si>
  <si>
    <t>Primary unit entry with an accessible/dual peephole and back lit doorbell</t>
  </si>
  <si>
    <t>Accessible sliding glass door and threshold height</t>
  </si>
  <si>
    <t>Weather-sheltered entry area</t>
  </si>
  <si>
    <t>Section 3: General Interior Features</t>
  </si>
  <si>
    <t>42” wide hallways/maneuvering clearances with 32” clear doorways on accessible route</t>
  </si>
  <si>
    <t>Lever style door hardware on all interior doors (common areas and within units)</t>
  </si>
  <si>
    <t>Strike edge clearances, and accessible thresholds for accessible doorways in all common areas/unit entries</t>
  </si>
  <si>
    <t>Electric receptacles, HVAC controls and alarm controls at on accessible routes and at accessible heights in common areas and units</t>
  </si>
  <si>
    <t>Rocker light switches/controls on accessible  routes and at accessible heights in common areas and units</t>
  </si>
  <si>
    <t>Visual smoke/fire/carbon monoxide alarm in all code required areas and within units</t>
  </si>
  <si>
    <t>Audio and visual security alarm in common areas and within units</t>
  </si>
  <si>
    <t>3.10</t>
  </si>
  <si>
    <t>Provide adjustable (36”-60”) rods/shelves within closets on accessible routes in common areas and units</t>
  </si>
  <si>
    <t>Nonslip carpet/flooring for accessible route (i.e. Low pile carpet less than 1/2" thick)</t>
  </si>
  <si>
    <t>Handrail reinforcement provided on one wall in all accessible routes of travel and on one side of all common rooms</t>
  </si>
  <si>
    <t>Section 4: Kitchen Features</t>
  </si>
  <si>
    <t>Common area kitchen (if provided) and/or all unit kitchens provided on accessible route of travel</t>
  </si>
  <si>
    <t>Adequate work/floor space in front of all appliances (30" x 48" min. - parallel where allowed by code) in common and unit kitchens</t>
  </si>
  <si>
    <t>Accessible appliances (doors, controls, etc.) in units and common areas:</t>
  </si>
  <si>
    <t>4.3a</t>
  </si>
  <si>
    <t>Stove</t>
  </si>
  <si>
    <t>4.3b</t>
  </si>
  <si>
    <t>Refrigerator</t>
  </si>
  <si>
    <t>4.3c</t>
  </si>
  <si>
    <t>Dishwasher</t>
  </si>
  <si>
    <t>4.3d</t>
  </si>
  <si>
    <t>Sink</t>
  </si>
  <si>
    <t>4.3e</t>
  </si>
  <si>
    <t>4.3f</t>
  </si>
  <si>
    <t>Accessible switch for garbage disposal</t>
  </si>
  <si>
    <t>Accessible countertops - unit and common kitchens and other work areas:</t>
  </si>
  <si>
    <t>4.4a</t>
  </si>
  <si>
    <t>All or a specified portion repositionable</t>
  </si>
  <si>
    <t>4.4b</t>
  </si>
  <si>
    <t>One or more counter areas at 30” wide and 28”-34” high</t>
  </si>
  <si>
    <t>4.4c</t>
  </si>
  <si>
    <t>One or more workspaces at 30” wide with clear space below counter top</t>
  </si>
  <si>
    <t>Cabinets in units and common areas:</t>
  </si>
  <si>
    <t>4.5a</t>
  </si>
  <si>
    <t>Base cabinets: pull-out and/or Lazy Susan shelves</t>
  </si>
  <si>
    <t>4.5b</t>
  </si>
  <si>
    <t>Additional under-cabinet lighting</t>
  </si>
  <si>
    <t>4.5c</t>
  </si>
  <si>
    <t>Accessible handles//touch latches for doors/drawers</t>
  </si>
  <si>
    <t>Sinks in all common area toilet rooms and kitchens, unit kitchens and baths:</t>
  </si>
  <si>
    <t>4.6a</t>
  </si>
  <si>
    <t>Repositionable height</t>
  </si>
  <si>
    <t>4.6b</t>
  </si>
  <si>
    <t>Removable base cabinets under sink</t>
  </si>
  <si>
    <t>4.6c</t>
  </si>
  <si>
    <t>Single-handle lever faucet</t>
  </si>
  <si>
    <t>4.6d</t>
  </si>
  <si>
    <t>Anti-scald device</t>
  </si>
  <si>
    <t>4.6e</t>
  </si>
  <si>
    <t>Accessible sink depth</t>
  </si>
  <si>
    <t>4.6f</t>
  </si>
  <si>
    <t>30" x 48" parallel or perpendicular approach clear floor space</t>
  </si>
  <si>
    <t>4.6g</t>
  </si>
  <si>
    <t>Open knee space below sink with insulated pipes or valence</t>
  </si>
  <si>
    <t>Contrasting Colors in common areas or units:</t>
  </si>
  <si>
    <t>4.7a</t>
  </si>
  <si>
    <t>Edge border of cabinets/counters</t>
  </si>
  <si>
    <t>4.7b</t>
  </si>
  <si>
    <t>Flooring: in front of appliances</t>
  </si>
  <si>
    <t>4.7c</t>
  </si>
  <si>
    <t>Flooring: on route of travel</t>
  </si>
  <si>
    <t>Section 5: toilet room/Bathroom/Powder Room Features in common areas and within units (see section 4.6 for sinks)</t>
  </si>
  <si>
    <t>At least one full bathroom on accessible route of travel</t>
  </si>
  <si>
    <t>Maneuvering Space (For bathrooms and powder room)</t>
  </si>
  <si>
    <t>5.2a</t>
  </si>
  <si>
    <t>30” x 48” wheelchair storage area, 'T' turn space or 60” diameter turning area</t>
  </si>
  <si>
    <t>5.2b</t>
  </si>
  <si>
    <t>Clear space for toilet: 56” x 60” or 66" x 60" with adjacent lavatory clear use area</t>
  </si>
  <si>
    <t>Clear space for tub/shower - 30" wide x length of tub or shower, or 12" beyond head end fixed seat</t>
  </si>
  <si>
    <t>Bathtub and/or shower (in unit only)</t>
  </si>
  <si>
    <t>5.3a</t>
  </si>
  <si>
    <t>Standard bathtub or shower with grab bar reinforcement</t>
  </si>
  <si>
    <t>5.3b</t>
  </si>
  <si>
    <t>Standard bathtub or shower with grab bars</t>
  </si>
  <si>
    <t>5.3c</t>
  </si>
  <si>
    <t>Accessible (roll-in) shower</t>
  </si>
  <si>
    <t>5.3d</t>
  </si>
  <si>
    <t>Single-handle lever faucets</t>
  </si>
  <si>
    <t>5.3e</t>
  </si>
  <si>
    <t>Offset controls for exterior use</t>
  </si>
  <si>
    <t>5.7i</t>
  </si>
  <si>
    <t xml:space="preserve"> Hand-held adjustable shower spray unit(s) with 60" min. hose</t>
  </si>
  <si>
    <t>Toilet (For common area toilet rooms and unit bathrooms or powder room):</t>
  </si>
  <si>
    <t>5.4a</t>
  </si>
  <si>
    <t xml:space="preserve"> Standard height toilet with grab bar reinforcement</t>
  </si>
  <si>
    <t>5.4b</t>
  </si>
  <si>
    <t xml:space="preserve"> Standard height toilet with grab bars installed (wall mounted at new construction, flip down at rehab only)</t>
  </si>
  <si>
    <t>5.4c</t>
  </si>
  <si>
    <t xml:space="preserve"> Accessible height toilet with grab bars installed (wall mounted at new construction, flip down at rehab only)</t>
  </si>
  <si>
    <t>Accessories (For unit bathroom or powder room)</t>
  </si>
  <si>
    <t>5.7a</t>
  </si>
  <si>
    <t xml:space="preserve"> Lower/accessible medicine chest</t>
  </si>
  <si>
    <t>5.7b</t>
  </si>
  <si>
    <t xml:space="preserve"> Anti-scald device for showers</t>
  </si>
  <si>
    <t>5.7c</t>
  </si>
  <si>
    <t xml:space="preserve"> Anti-scald devices for sink</t>
  </si>
  <si>
    <t>5.7d</t>
  </si>
  <si>
    <t xml:space="preserve"> Accessible handles/touch latches for doors/drawers</t>
  </si>
  <si>
    <t>5.7e</t>
  </si>
  <si>
    <t xml:space="preserve"> Lower towel rack(s)</t>
  </si>
  <si>
    <t>5.7f</t>
  </si>
  <si>
    <t xml:space="preserve"> Contrasting floor color</t>
  </si>
  <si>
    <t>5.7g</t>
  </si>
  <si>
    <t xml:space="preserve"> Fold-down/fixed shower seat(s)</t>
  </si>
  <si>
    <t>5.7h</t>
  </si>
  <si>
    <t xml:space="preserve"> Accessible toilet tissue holder</t>
  </si>
  <si>
    <t>Section 6: Unit living space Features</t>
  </si>
  <si>
    <t>Dining room on accessible route of travel</t>
  </si>
  <si>
    <t>Living room on accessible route of travel</t>
  </si>
  <si>
    <t>Other common room on accessible route of travel</t>
  </si>
  <si>
    <t>Section 7: Bedroom Features</t>
  </si>
  <si>
    <t>One bedroom on accessible route of travel</t>
  </si>
  <si>
    <t>Two or more bedrooms on accessible route of travel</t>
  </si>
  <si>
    <t>All Closets have minimum 32” clear opening</t>
  </si>
  <si>
    <t>All Closets have adjustable (36”-60”) shelves and bars</t>
  </si>
  <si>
    <t>Section 8: Laundry Area Features (for public laundry rooms outside of units ONLY)</t>
  </si>
  <si>
    <t>Accessories:</t>
  </si>
  <si>
    <t>8.2a</t>
  </si>
  <si>
    <t xml:space="preserve"> Accessible workspace</t>
  </si>
  <si>
    <t>8.2b</t>
  </si>
  <si>
    <t xml:space="preserve"> Accessible cabinets</t>
  </si>
  <si>
    <t>8.2c</t>
  </si>
  <si>
    <t xml:space="preserve"> Accessible handles//touch latches for doors/drawers</t>
  </si>
  <si>
    <t>8.2d</t>
  </si>
  <si>
    <t xml:space="preserve"> Accessible appliances - if more than minimum, specify number to be provided below</t>
  </si>
  <si>
    <t>Indicate the number of units that will be incorporated into the project.</t>
  </si>
  <si>
    <t>Comments or notes on Universal Design portion of this certification:</t>
  </si>
  <si>
    <t>Secured bicycle parking (minimum of eight (8) slots per twenty five (25) units)</t>
  </si>
  <si>
    <t>Porch / patio / balcony for each unit</t>
  </si>
  <si>
    <t>Two (2) picnic tables and one (1) grill for every twenty-five (25) units</t>
  </si>
  <si>
    <t>Residential units are 15% larger than the minimum requirement</t>
  </si>
  <si>
    <t>An equipped sports court (volleyball, tennis, basketball, etc.) for every 100 units</t>
  </si>
  <si>
    <t>On-site car sharing</t>
  </si>
  <si>
    <t>Library / Reading room</t>
  </si>
  <si>
    <t>Energy Star-rated dishwasher in every unit</t>
  </si>
  <si>
    <t>Kitchen pantry in every kitchen</t>
  </si>
  <si>
    <t>Microwave oven in every unit</t>
  </si>
  <si>
    <t>Washer and dryer in every unit</t>
  </si>
  <si>
    <t>Amenities</t>
  </si>
  <si>
    <t>Exercise / Fitness Center with at least one (1) machine per 15 units</t>
  </si>
  <si>
    <t>Exterior Project Related Amenities</t>
  </si>
  <si>
    <t>Interior Project Related Amenities</t>
  </si>
  <si>
    <t>Looped walking paths or connected sidewalks through the entire Project.</t>
  </si>
  <si>
    <t>Upgraded landscaping, including one tree planted on-site for every 10 units.  The landscaping must adhere to Section 14.2 of the Standards for Architectural Planning and Construction, and be 100% native or adaptive plantings/landscaping</t>
  </si>
  <si>
    <t>Resident storage space is  25% greater than the minimum requirement</t>
  </si>
  <si>
    <t>Dedicated recycling area within the Project</t>
  </si>
  <si>
    <t>Community room meeting Authority Standards</t>
  </si>
  <si>
    <t>Community kitchen with counter seating</t>
  </si>
  <si>
    <t>Free cable or satellite television service in each unit</t>
  </si>
  <si>
    <t>Security cameras at all entrances</t>
  </si>
  <si>
    <t>Facility wide security camera system</t>
  </si>
  <si>
    <t>Entire Project contains Non-smoking units.</t>
  </si>
  <si>
    <t>I hereby certify that the Architectural Standards, Universal Design and Amenities features indicated above will be incorporated into the plans and specifications of the above named project.</t>
  </si>
  <si>
    <t>Architect Signature:_____________________________________________</t>
  </si>
  <si>
    <t>Architect Name:________________________________________________</t>
  </si>
  <si>
    <t>Project Unit Related Amenities</t>
  </si>
  <si>
    <t>Dedicated visitor parking in addition to code or Authority required parking of the greater of  3 spaces or 5% of unit count.</t>
  </si>
  <si>
    <t>Firm Name:_________________________________________________________</t>
  </si>
  <si>
    <r>
      <t>Every project is expected to incorporate Universal Design principles. In order to meet Mandatory requirement</t>
    </r>
    <r>
      <rPr>
        <sz val="12"/>
        <rFont val="Arial Narrow"/>
        <family val="2"/>
      </rPr>
      <t>s, the Architect m</t>
    </r>
    <r>
      <rPr>
        <sz val="12"/>
        <color theme="1"/>
        <rFont val="Arial Narrow"/>
        <family val="2"/>
      </rPr>
      <t xml:space="preserve">ust identify all code required items </t>
    </r>
    <r>
      <rPr>
        <b/>
        <sz val="12"/>
        <color theme="1"/>
        <rFont val="Arial Narrow"/>
        <family val="2"/>
      </rPr>
      <t xml:space="preserve">and </t>
    </r>
    <r>
      <rPr>
        <sz val="12"/>
        <color theme="1"/>
        <rFont val="Arial Narrow"/>
        <family val="2"/>
      </rPr>
      <t xml:space="preserve">provide at least 5 non-code required items in 100% of project units.  Any application seeking an exception to this requirement must provide a detailed narrative discussing why this threshold cannot be achieved. The Authority will review the submitted narrative and approve or deny it at its sole discretion. 
For projects seeking Tax Credits through the competitive process, scoring points will be awarded based on selected elements to be provided in excess of code requirements.  Projects are eligible for either 5 points for providing 5 additional items above Mandatory requirements in 50% of the units; </t>
    </r>
    <r>
      <rPr>
        <b/>
        <sz val="12"/>
        <color theme="1"/>
        <rFont val="Arial Narrow"/>
        <family val="2"/>
      </rPr>
      <t>OR</t>
    </r>
    <r>
      <rPr>
        <sz val="12"/>
        <color theme="1"/>
        <rFont val="Arial Narrow"/>
        <family val="2"/>
      </rPr>
      <t xml:space="preserve"> 7 points for 5 additional items above Mandatory requirements in 100% of the units.  If an identified code required item is only required for your designated accessible units, and you intend to provide it in either 50% or 100% of the units, then both selection boxes under 'Code Required' and Above Code' may be checked.  Any item identified as 'Above Code' is expected to be provided in either 50% or 100% of the units, as selected. </t>
    </r>
  </si>
  <si>
    <t>I_Architectural Certification</t>
  </si>
  <si>
    <t xml:space="preserve">Projects must include amenities as specified in the Standards for Architectural Planning and Construction Section 7.00 - Design and Planning.  In addition, a minimum of five (5) additional amentias selected from the list below must be identified and incorporated in the Project. 
The Authority encourages creativity and dual function design and, therefore, it is possible for a single amenity to qualify as more than one option in the following list. </t>
  </si>
  <si>
    <t>At least one additional common room in conjunction with a community room for an identified activity (i.e.. billiards room, arts and crafts room, game room, dining room, etc.)</t>
  </si>
  <si>
    <t>Applicable Accessibility codes associated with this project (check all that apply):</t>
  </si>
  <si>
    <t>2010 American with Disabilities Act</t>
  </si>
  <si>
    <t>Audio and visual doorbell at unit entries</t>
  </si>
  <si>
    <t>Microwave provided on the countertop with proper receptacle</t>
  </si>
  <si>
    <t>Meeting mandatory requirements and at least 5 additional Universal Design features indicated below above code to at least 100% of total project units (7 points)</t>
  </si>
  <si>
    <t>Architectural Standards, Universal Design and Amenities Certification</t>
  </si>
  <si>
    <t>Information provided through the Architectural Standards, Universal Design and Amenities Certification must be consistent with the information presented elsewhere within the Project Application.  Any discrepancies between the Architectural Standards, Universal Design and Amenities Certification and the Project Application may result in a failure to meet mandatory Application requirements or  preclude a Project from scoring.</t>
  </si>
  <si>
    <t>Accessible route of travel to at least one public bathroom, community kitchen (if provided), and all common rooms</t>
  </si>
  <si>
    <t>Laundry area on accessible path of travel</t>
  </si>
  <si>
    <t>Garden plots/designated community garden area with a minimum of 15 sq. ft.. per unit</t>
  </si>
  <si>
    <t xml:space="preserve">Energy Star-rated ceiling fan with switched light fixture in every living room and bedroom </t>
  </si>
  <si>
    <t>Walk-in closets available in at least one bedroom of every unit (including studio/ efficiency unit)</t>
  </si>
  <si>
    <t>Outdoor entertainment space with available seating (smoking areas do not qualify)</t>
  </si>
  <si>
    <t>Computer room equipped with one (1) computer for every ten (15) units</t>
  </si>
  <si>
    <t>Hair salon / Beauty Parlor</t>
  </si>
  <si>
    <t>Trash and/or Recycling Disposal Chutes</t>
  </si>
  <si>
    <t>Storage space within the unit is 25% greater than the minimum requirement</t>
  </si>
  <si>
    <t>9'-0" ceilings in every unit</t>
  </si>
  <si>
    <t>Screen doors on all exterior doors</t>
  </si>
  <si>
    <t>At least ten percent (10.0%) of the total units in the Project are designed for persons with mobility impairments, as defined in ICC/ANSI A117.1-2009 Section 1003 Type 'A' Units;</t>
  </si>
  <si>
    <t>At least two percent (2.0%) of the total units in the Project are designed for persons with sensory impairments (not less than one unit), as defined in ICC/ANSI A117.1-2009 Section 1005 Sensory Impaired Units</t>
  </si>
  <si>
    <t>ICC/ANSI 117.1.2003 Section 1003 Type 'A' Units</t>
  </si>
  <si>
    <t>Revised 01/09/2019</t>
  </si>
  <si>
    <r>
      <rPr>
        <u/>
        <sz val="12"/>
        <rFont val="Arial Narrow"/>
        <family val="2"/>
      </rPr>
      <t>Resident Services SF</t>
    </r>
    <r>
      <rPr>
        <sz val="12"/>
        <rFont val="Arial Narrow"/>
        <family val="2"/>
      </rPr>
      <t>: Includes all areas for the provision of resident tenant services.</t>
    </r>
  </si>
  <si>
    <r>
      <rPr>
        <u/>
        <sz val="12"/>
        <rFont val="Arial Narrow"/>
        <family val="2"/>
      </rPr>
      <t>Residential SF</t>
    </r>
    <r>
      <rPr>
        <sz val="12"/>
        <rFont val="Arial Narrow"/>
        <family val="2"/>
      </rPr>
      <t>: Includes all SF attributable to residential units including hallways, elevator spaces, lobbies, managers office, common areas, building amenities, community space, garages, carports, porches, etc.</t>
    </r>
    <r>
      <rPr>
        <b/>
        <i/>
        <sz val="12"/>
        <rFont val="Arial Narrow"/>
        <family val="2"/>
      </rPr>
      <t xml:space="preserve"> </t>
    </r>
    <r>
      <rPr>
        <i/>
        <sz val="12"/>
        <rFont val="Arial Narrow"/>
        <family val="2"/>
      </rPr>
      <t>Do not include space for the provision of resident services within Residential SF.</t>
    </r>
  </si>
  <si>
    <r>
      <rPr>
        <b/>
        <sz val="11"/>
        <rFont val="Arial Narrow"/>
        <family val="2"/>
      </rPr>
      <t xml:space="preserve">Residential Leasable Area: </t>
    </r>
    <r>
      <rPr>
        <sz val="11"/>
        <rFont val="Arial Narrow"/>
        <family val="2"/>
      </rPr>
      <t>Include area of residential units only. Do not include stairs, corridors, commercial or public areas, etc. Only include the area designated within the units.</t>
    </r>
  </si>
  <si>
    <r>
      <rPr>
        <u/>
        <sz val="12"/>
        <rFont val="Arial Narrow"/>
        <family val="2"/>
      </rPr>
      <t>Residential Leasable Area SF</t>
    </r>
    <r>
      <rPr>
        <sz val="12"/>
        <rFont val="Arial Narrow"/>
        <family val="2"/>
      </rPr>
      <t xml:space="preserve">: Includes area of residential units only. </t>
    </r>
    <r>
      <rPr>
        <i/>
        <sz val="12"/>
        <rFont val="Arial Narrow"/>
        <family val="2"/>
      </rPr>
      <t>Do not include stairs, corridors, commercial or public areas, etc. Only include the area designated within the units.</t>
    </r>
  </si>
  <si>
    <t>Total Residential Leasable Area 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</si>
</sst>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32" x14ac:knownFonts="1">
    <font>
      <sz val="11"/>
      <color theme="1"/>
      <name val="Calibri"/>
      <family val="2"/>
      <scheme val="minor"/>
    </font>
    <font>
      <sz val="11"/>
      <color theme="1"/>
      <name val="Calibri"/>
      <family val="2"/>
      <scheme val="minor"/>
    </font>
    <font>
      <sz val="10"/>
      <name val="Arial Narrow"/>
      <family val="2"/>
    </font>
    <font>
      <b/>
      <i/>
      <sz val="10"/>
      <name val="Arial Narrow"/>
      <family val="2"/>
    </font>
    <font>
      <b/>
      <sz val="10"/>
      <name val="Arial Narrow"/>
      <family val="2"/>
    </font>
    <font>
      <sz val="8"/>
      <color indexed="81"/>
      <name val="Tahoma"/>
      <family val="2"/>
    </font>
    <font>
      <b/>
      <sz val="14"/>
      <name val="Arial Narrow"/>
      <family val="2"/>
    </font>
    <font>
      <sz val="11"/>
      <color theme="1"/>
      <name val="Arial Narrow"/>
      <family val="2"/>
    </font>
    <font>
      <i/>
      <sz val="12"/>
      <name val="Arial Narrow"/>
      <family val="2"/>
    </font>
    <font>
      <b/>
      <i/>
      <sz val="12"/>
      <name val="Arial Narrow"/>
      <family val="2"/>
    </font>
    <font>
      <i/>
      <sz val="12"/>
      <color theme="1"/>
      <name val="Arial Narrow"/>
      <family val="2"/>
    </font>
    <font>
      <sz val="12"/>
      <name val="Arial Narrow"/>
      <family val="2"/>
    </font>
    <font>
      <b/>
      <sz val="12"/>
      <name val="Arial Narrow"/>
      <family val="2"/>
    </font>
    <font>
      <b/>
      <sz val="11"/>
      <color theme="1"/>
      <name val="Arial Narrow"/>
      <family val="2"/>
    </font>
    <font>
      <i/>
      <sz val="11"/>
      <color theme="1"/>
      <name val="Arial Narrow"/>
      <family val="2"/>
    </font>
    <font>
      <b/>
      <sz val="11"/>
      <name val="Arial Narrow"/>
      <family val="2"/>
    </font>
    <font>
      <sz val="11"/>
      <name val="Arial Narrow"/>
      <family val="2"/>
    </font>
    <font>
      <u/>
      <sz val="12"/>
      <name val="Arial Narrow"/>
      <family val="2"/>
    </font>
    <font>
      <sz val="12"/>
      <color theme="1"/>
      <name val="Arial Narrow"/>
      <family val="2"/>
    </font>
    <font>
      <sz val="10"/>
      <color theme="1"/>
      <name val="Arial Narrow"/>
      <family val="2"/>
    </font>
    <font>
      <b/>
      <u/>
      <sz val="11"/>
      <color theme="1"/>
      <name val="Arial Narrow"/>
      <family val="2"/>
    </font>
    <font>
      <b/>
      <sz val="11"/>
      <color rgb="FFFF0000"/>
      <name val="Arial Narrow"/>
      <family val="2"/>
    </font>
    <font>
      <sz val="10"/>
      <name val="Arial"/>
      <family val="2"/>
    </font>
    <font>
      <b/>
      <u/>
      <sz val="11"/>
      <name val="Arial Narrow"/>
      <family val="2"/>
    </font>
    <font>
      <b/>
      <sz val="12"/>
      <color theme="1"/>
      <name val="Arial Narrow"/>
      <family val="2"/>
    </font>
    <font>
      <b/>
      <sz val="12"/>
      <color rgb="FFFF0000"/>
      <name val="Arial Narrow"/>
      <family val="2"/>
    </font>
    <font>
      <b/>
      <u/>
      <sz val="12"/>
      <color theme="1"/>
      <name val="Arial Narrow"/>
      <family val="2"/>
    </font>
    <font>
      <b/>
      <sz val="12"/>
      <color theme="1"/>
      <name val="Calibri"/>
      <family val="2"/>
      <scheme val="minor"/>
    </font>
    <font>
      <sz val="12"/>
      <color theme="1"/>
      <name val="Calibri"/>
      <family val="2"/>
      <scheme val="minor"/>
    </font>
    <font>
      <b/>
      <sz val="16"/>
      <color theme="1"/>
      <name val="Arial Narrow"/>
      <family val="2"/>
    </font>
    <font>
      <b/>
      <sz val="18"/>
      <color theme="1"/>
      <name val="Arial Narrow"/>
      <family val="2"/>
    </font>
    <font>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1"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0" fontId="2" fillId="0" borderId="0"/>
    <xf numFmtId="0" fontId="1" fillId="0" borderId="0"/>
    <xf numFmtId="0" fontId="22" fillId="0" borderId="0"/>
    <xf numFmtId="0" fontId="22" fillId="0" borderId="0"/>
  </cellStyleXfs>
  <cellXfs count="200">
    <xf numFmtId="0" fontId="0" fillId="0" borderId="0" xfId="0"/>
    <xf numFmtId="164" fontId="3" fillId="0" borderId="1" xfId="1" applyNumberFormat="1" applyFont="1" applyFill="1" applyBorder="1" applyProtection="1"/>
    <xf numFmtId="165" fontId="3" fillId="0" borderId="1" xfId="2" applyNumberFormat="1" applyFont="1" applyFill="1" applyBorder="1" applyProtection="1"/>
    <xf numFmtId="164" fontId="4" fillId="0" borderId="1" xfId="1" applyNumberFormat="1" applyFont="1" applyFill="1" applyBorder="1" applyProtection="1"/>
    <xf numFmtId="165" fontId="4" fillId="0" borderId="1" xfId="2" applyNumberFormat="1" applyFont="1" applyFill="1" applyBorder="1" applyProtection="1"/>
    <xf numFmtId="0" fontId="15" fillId="0" borderId="0" xfId="3" quotePrefix="1" applyFont="1" applyFill="1" applyAlignment="1">
      <alignment horizontal="left" vertical="top"/>
    </xf>
    <xf numFmtId="0" fontId="13" fillId="0" borderId="0" xfId="3" applyFont="1" applyFill="1" applyAlignment="1">
      <alignment vertical="top"/>
    </xf>
    <xf numFmtId="0" fontId="7" fillId="0" borderId="0" xfId="3" applyFont="1" applyFill="1" applyAlignment="1">
      <alignment vertical="top"/>
    </xf>
    <xf numFmtId="0" fontId="16" fillId="0" borderId="0" xfId="3" quotePrefix="1" applyFont="1" applyFill="1" applyAlignment="1">
      <alignment horizontal="left" vertical="top"/>
    </xf>
    <xf numFmtId="0" fontId="16" fillId="4" borderId="1" xfId="3" applyFont="1" applyFill="1" applyBorder="1" applyAlignment="1">
      <alignment horizontal="justify" vertical="top" wrapText="1"/>
    </xf>
    <xf numFmtId="0" fontId="16" fillId="5" borderId="1" xfId="3" applyFont="1" applyFill="1" applyBorder="1" applyAlignment="1">
      <alignment horizontal="justify" vertical="top" wrapText="1"/>
    </xf>
    <xf numFmtId="0" fontId="6" fillId="0" borderId="0" xfId="0" applyFont="1" applyFill="1" applyAlignment="1">
      <alignment vertical="top"/>
    </xf>
    <xf numFmtId="0" fontId="7" fillId="0" borderId="0" xfId="0" applyFont="1" applyFill="1" applyAlignment="1">
      <alignment vertical="top" wrapText="1"/>
    </xf>
    <xf numFmtId="0" fontId="12" fillId="0" borderId="0" xfId="0" quotePrefix="1" applyFont="1" applyFill="1" applyAlignment="1">
      <alignment horizontal="left" vertical="top"/>
    </xf>
    <xf numFmtId="0" fontId="13" fillId="0" borderId="0" xfId="0" applyFont="1" applyFill="1" applyAlignment="1">
      <alignment vertical="top" wrapText="1"/>
    </xf>
    <xf numFmtId="0" fontId="11" fillId="0" borderId="0" xfId="0" applyFont="1" applyFill="1" applyAlignment="1">
      <alignment vertical="top"/>
    </xf>
    <xf numFmtId="0" fontId="13" fillId="0" borderId="0" xfId="0" applyFont="1" applyFill="1" applyAlignment="1">
      <alignment vertical="top"/>
    </xf>
    <xf numFmtId="0" fontId="12" fillId="0" borderId="0" xfId="0" applyFont="1" applyFill="1" applyAlignment="1">
      <alignment vertical="top"/>
    </xf>
    <xf numFmtId="0" fontId="11" fillId="0" borderId="0" xfId="0" quotePrefix="1" applyFont="1" applyFill="1" applyAlignment="1">
      <alignment vertical="top"/>
    </xf>
    <xf numFmtId="0" fontId="11" fillId="0" borderId="0" xfId="0" quotePrefix="1" applyFont="1" applyFill="1" applyAlignment="1">
      <alignment horizontal="left" vertical="top"/>
    </xf>
    <xf numFmtId="0" fontId="7" fillId="0" borderId="0" xfId="0" applyFont="1" applyFill="1" applyAlignment="1">
      <alignment horizontal="left" vertical="top"/>
    </xf>
    <xf numFmtId="0" fontId="2" fillId="2" borderId="0" xfId="2" applyFont="1" applyFill="1" applyBorder="1" applyAlignment="1" applyProtection="1">
      <alignment horizontal="right"/>
    </xf>
    <xf numFmtId="3" fontId="2" fillId="3" borderId="1" xfId="1" applyNumberFormat="1" applyFont="1" applyFill="1" applyBorder="1" applyProtection="1">
      <protection locked="0"/>
    </xf>
    <xf numFmtId="0" fontId="16" fillId="0" borderId="0" xfId="3" applyFont="1" applyFill="1" applyBorder="1" applyAlignment="1">
      <alignment horizontal="justify" vertical="top" wrapText="1"/>
    </xf>
    <xf numFmtId="0" fontId="7" fillId="0" borderId="0" xfId="3" applyFont="1" applyFill="1" applyBorder="1" applyAlignment="1">
      <alignment horizontal="justify" vertical="top" wrapText="1"/>
    </xf>
    <xf numFmtId="0" fontId="16" fillId="7" borderId="1" xfId="3" applyFont="1" applyFill="1" applyBorder="1" applyAlignment="1">
      <alignment horizontal="justify" vertical="top" wrapText="1"/>
    </xf>
    <xf numFmtId="0" fontId="2" fillId="2" borderId="0" xfId="2" applyFont="1" applyFill="1" applyAlignment="1" applyProtection="1">
      <alignment horizontal="right"/>
    </xf>
    <xf numFmtId="165" fontId="2" fillId="0" borderId="1" xfId="2" applyNumberFormat="1" applyFont="1" applyFill="1" applyBorder="1" applyProtection="1"/>
    <xf numFmtId="0" fontId="2" fillId="0" borderId="0" xfId="2" applyFont="1" applyFill="1" applyBorder="1" applyAlignment="1" applyProtection="1"/>
    <xf numFmtId="0" fontId="2" fillId="2" borderId="0" xfId="2" applyFont="1" applyFill="1" applyBorder="1" applyProtection="1"/>
    <xf numFmtId="0" fontId="2" fillId="2" borderId="0" xfId="2" applyFont="1" applyFill="1" applyProtection="1"/>
    <xf numFmtId="0" fontId="2" fillId="2" borderId="0" xfId="2" applyFont="1" applyFill="1" applyBorder="1" applyAlignment="1" applyProtection="1"/>
    <xf numFmtId="3" fontId="2" fillId="4" borderId="4" xfId="2" applyNumberFormat="1" applyFont="1" applyFill="1" applyBorder="1" applyAlignment="1" applyProtection="1">
      <protection locked="0"/>
    </xf>
    <xf numFmtId="3" fontId="2" fillId="4" borderId="1" xfId="2" applyNumberFormat="1" applyFont="1" applyFill="1" applyBorder="1" applyAlignment="1" applyProtection="1">
      <protection locked="0"/>
    </xf>
    <xf numFmtId="0" fontId="2" fillId="2" borderId="0" xfId="2" applyFont="1" applyFill="1" applyBorder="1" applyAlignment="1" applyProtection="1">
      <alignment horizontal="left"/>
    </xf>
    <xf numFmtId="0" fontId="2" fillId="0" borderId="4" xfId="2" applyFont="1" applyFill="1" applyBorder="1" applyAlignment="1" applyProtection="1"/>
    <xf numFmtId="0" fontId="2" fillId="2" borderId="5" xfId="2" applyFont="1" applyFill="1" applyBorder="1" applyAlignment="1" applyProtection="1"/>
    <xf numFmtId="0" fontId="7" fillId="0" borderId="0" xfId="0" applyFont="1" applyProtection="1"/>
    <xf numFmtId="0" fontId="7" fillId="6" borderId="0" xfId="0" applyFont="1" applyFill="1" applyAlignment="1" applyProtection="1">
      <alignment horizontal="center"/>
    </xf>
    <xf numFmtId="0" fontId="7" fillId="6" borderId="0" xfId="0" applyFont="1" applyFill="1" applyProtection="1"/>
    <xf numFmtId="0" fontId="21" fillId="0" borderId="0" xfId="0" applyFont="1" applyProtection="1"/>
    <xf numFmtId="0" fontId="7" fillId="0" borderId="0" xfId="0" applyFont="1" applyAlignment="1" applyProtection="1">
      <alignment horizontal="right"/>
    </xf>
    <xf numFmtId="0" fontId="20" fillId="6" borderId="0" xfId="0" applyFont="1" applyFill="1" applyAlignment="1" applyProtection="1">
      <alignment horizontal="center"/>
    </xf>
    <xf numFmtId="0" fontId="13" fillId="0" borderId="9" xfId="0" applyFont="1" applyBorder="1" applyProtection="1"/>
    <xf numFmtId="0" fontId="7" fillId="0" borderId="9" xfId="0" applyFont="1" applyBorder="1" applyProtection="1"/>
    <xf numFmtId="0" fontId="7" fillId="0" borderId="0" xfId="0" applyFont="1" applyAlignment="1" applyProtection="1">
      <alignment horizontal="left" indent="1"/>
    </xf>
    <xf numFmtId="0" fontId="7" fillId="0" borderId="0" xfId="0" applyFont="1" applyAlignment="1" applyProtection="1">
      <alignment horizontal="center"/>
    </xf>
    <xf numFmtId="0" fontId="13" fillId="0" borderId="0" xfId="0" applyFont="1" applyProtection="1"/>
    <xf numFmtId="0" fontId="14" fillId="0" borderId="0" xfId="0" applyFont="1" applyAlignment="1" applyProtection="1">
      <alignment horizontal="left" indent="1"/>
    </xf>
    <xf numFmtId="0" fontId="14" fillId="0" borderId="0" xfId="0" applyFont="1" applyProtection="1"/>
    <xf numFmtId="0" fontId="18" fillId="0" borderId="0" xfId="0" applyFont="1" applyBorder="1" applyProtection="1"/>
    <xf numFmtId="0" fontId="18" fillId="0" borderId="0" xfId="0" applyFont="1" applyBorder="1" applyAlignment="1" applyProtection="1">
      <alignment vertical="center"/>
    </xf>
    <xf numFmtId="0" fontId="7" fillId="0" borderId="10" xfId="0" applyFont="1" applyBorder="1" applyProtection="1"/>
    <xf numFmtId="0" fontId="7" fillId="0" borderId="0" xfId="0" applyFont="1" applyBorder="1" applyProtection="1"/>
    <xf numFmtId="0" fontId="22" fillId="0" borderId="0" xfId="0" applyFont="1" applyBorder="1" applyProtection="1"/>
    <xf numFmtId="0" fontId="6" fillId="0" borderId="0" xfId="0" applyFont="1" applyBorder="1" applyAlignment="1" applyProtection="1">
      <alignment horizontal="left"/>
    </xf>
    <xf numFmtId="0" fontId="2" fillId="0" borderId="0" xfId="0" applyFont="1" applyBorder="1" applyAlignment="1" applyProtection="1">
      <alignment horizontal="justify" vertical="top"/>
    </xf>
    <xf numFmtId="0" fontId="22" fillId="0" borderId="0" xfId="0" applyFont="1" applyFill="1" applyBorder="1" applyProtection="1"/>
    <xf numFmtId="0" fontId="22" fillId="6" borderId="0" xfId="0" applyFont="1" applyFill="1" applyBorder="1" applyProtection="1"/>
    <xf numFmtId="0" fontId="16" fillId="0" borderId="0" xfId="0" applyFont="1" applyBorder="1" applyAlignment="1" applyProtection="1">
      <alignment horizontal="left" indent="2"/>
    </xf>
    <xf numFmtId="165" fontId="2" fillId="0" borderId="0" xfId="2" applyNumberFormat="1" applyFont="1" applyFill="1" applyBorder="1" applyProtection="1"/>
    <xf numFmtId="0" fontId="18" fillId="6" borderId="0" xfId="0" applyFont="1" applyFill="1" applyBorder="1" applyProtection="1"/>
    <xf numFmtId="0" fontId="11" fillId="8" borderId="1" xfId="0" applyFont="1" applyFill="1" applyBorder="1" applyAlignment="1" applyProtection="1">
      <alignment horizontal="center"/>
      <protection locked="0"/>
    </xf>
    <xf numFmtId="0" fontId="18" fillId="0" borderId="0" xfId="0" applyFont="1" applyBorder="1" applyAlignment="1" applyProtection="1"/>
    <xf numFmtId="0" fontId="21" fillId="0" borderId="0" xfId="0" applyFont="1" applyBorder="1" applyProtection="1"/>
    <xf numFmtId="3" fontId="2" fillId="2" borderId="0" xfId="2" applyNumberFormat="1" applyFont="1" applyFill="1" applyBorder="1" applyAlignment="1" applyProtection="1"/>
    <xf numFmtId="0" fontId="13" fillId="0" borderId="0" xfId="0" applyFont="1" applyBorder="1" applyProtection="1"/>
    <xf numFmtId="0" fontId="16" fillId="0" borderId="0" xfId="3" applyFont="1" applyFill="1" applyAlignment="1">
      <alignment horizontal="justify" vertical="top" wrapText="1"/>
    </xf>
    <xf numFmtId="0" fontId="7" fillId="0" borderId="0" xfId="3" applyFont="1" applyFill="1" applyAlignment="1">
      <alignment horizontal="justify" vertical="top" wrapText="1"/>
    </xf>
    <xf numFmtId="0" fontId="7" fillId="0" borderId="0" xfId="0" applyFont="1" applyFill="1" applyAlignment="1">
      <alignment vertical="top"/>
    </xf>
    <xf numFmtId="0" fontId="16" fillId="0" borderId="0" xfId="0" applyFont="1" applyBorder="1" applyAlignment="1" applyProtection="1">
      <alignment horizontal="left" wrapText="1"/>
    </xf>
    <xf numFmtId="0" fontId="0" fillId="0" borderId="0" xfId="0" applyAlignment="1" applyProtection="1">
      <alignment wrapText="1"/>
    </xf>
    <xf numFmtId="0" fontId="19" fillId="0" borderId="0" xfId="0" applyFont="1" applyAlignment="1" applyProtection="1">
      <alignment horizontal="justify" vertical="top" wrapText="1"/>
    </xf>
    <xf numFmtId="0" fontId="2" fillId="0" borderId="2" xfId="2" applyFont="1" applyFill="1" applyBorder="1" applyAlignment="1" applyProtection="1">
      <alignment horizontal="left"/>
    </xf>
    <xf numFmtId="0" fontId="2" fillId="0" borderId="0" xfId="2" applyFont="1" applyFill="1" applyBorder="1" applyAlignment="1" applyProtection="1">
      <alignment horizontal="left"/>
    </xf>
    <xf numFmtId="0" fontId="18" fillId="0" borderId="0" xfId="0" applyFont="1" applyFill="1" applyBorder="1" applyAlignment="1" applyProtection="1"/>
    <xf numFmtId="0" fontId="16" fillId="0" borderId="0" xfId="2" applyFont="1" applyFill="1" applyBorder="1" applyAlignment="1" applyProtection="1">
      <alignment horizontal="left"/>
    </xf>
    <xf numFmtId="165" fontId="16" fillId="0" borderId="0" xfId="2" applyNumberFormat="1" applyFont="1" applyFill="1" applyBorder="1" applyProtection="1"/>
    <xf numFmtId="0" fontId="11" fillId="0" borderId="0" xfId="2" applyFont="1" applyFill="1" applyBorder="1" applyAlignment="1" applyProtection="1">
      <alignment horizontal="left"/>
    </xf>
    <xf numFmtId="0" fontId="12" fillId="0" borderId="0" xfId="2" applyFont="1" applyFill="1" applyBorder="1" applyAlignment="1" applyProtection="1">
      <alignment horizontal="left"/>
    </xf>
    <xf numFmtId="0" fontId="18" fillId="0" borderId="8" xfId="0" applyFont="1" applyBorder="1" applyAlignment="1" applyProtection="1">
      <alignment horizontal="left" vertical="center" wrapText="1"/>
    </xf>
    <xf numFmtId="0" fontId="18" fillId="0" borderId="8" xfId="0" applyFont="1" applyBorder="1" applyProtection="1"/>
    <xf numFmtId="0" fontId="18" fillId="0" borderId="0"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3" xfId="0" applyFont="1" applyBorder="1" applyProtection="1"/>
    <xf numFmtId="0" fontId="18" fillId="0" borderId="8" xfId="0" applyFont="1" applyBorder="1" applyAlignment="1" applyProtection="1">
      <alignment vertical="center"/>
    </xf>
    <xf numFmtId="0" fontId="18" fillId="0" borderId="8" xfId="0" applyFont="1" applyBorder="1" applyAlignment="1" applyProtection="1"/>
    <xf numFmtId="0" fontId="18" fillId="0" borderId="0" xfId="0" applyFont="1" applyBorder="1" applyAlignment="1" applyProtection="1">
      <alignment wrapText="1"/>
    </xf>
    <xf numFmtId="0" fontId="24" fillId="0" borderId="12" xfId="0" applyFont="1" applyBorder="1" applyAlignment="1" applyProtection="1">
      <alignment wrapText="1"/>
    </xf>
    <xf numFmtId="0" fontId="13" fillId="0" borderId="13" xfId="0" applyFont="1" applyBorder="1" applyAlignment="1" applyProtection="1">
      <alignment textRotation="90" wrapText="1"/>
    </xf>
    <xf numFmtId="0" fontId="13" fillId="0" borderId="14" xfId="0" applyFont="1" applyBorder="1" applyAlignment="1" applyProtection="1">
      <alignment textRotation="90" wrapText="1"/>
    </xf>
    <xf numFmtId="0" fontId="11" fillId="0" borderId="15" xfId="0" applyFont="1" applyFill="1" applyBorder="1" applyAlignment="1" applyProtection="1">
      <alignment horizontal="right"/>
    </xf>
    <xf numFmtId="0" fontId="11" fillId="0" borderId="7" xfId="0" applyFont="1" applyFill="1" applyBorder="1" applyAlignment="1" applyProtection="1">
      <alignment horizontal="right"/>
    </xf>
    <xf numFmtId="0" fontId="11" fillId="0" borderId="16" xfId="0" applyFont="1" applyFill="1" applyBorder="1" applyAlignment="1" applyProtection="1">
      <alignment horizontal="right"/>
    </xf>
    <xf numFmtId="0" fontId="11" fillId="0" borderId="7" xfId="0" quotePrefix="1" applyFont="1" applyFill="1" applyBorder="1" applyAlignment="1" applyProtection="1">
      <alignment horizontal="right"/>
    </xf>
    <xf numFmtId="0" fontId="12" fillId="0" borderId="1" xfId="0" applyFont="1" applyFill="1" applyBorder="1" applyAlignment="1" applyProtection="1">
      <alignment horizontal="right"/>
    </xf>
    <xf numFmtId="0" fontId="18" fillId="0" borderId="4" xfId="0" applyFont="1" applyFill="1" applyBorder="1" applyAlignment="1" applyProtection="1">
      <alignment horizontal="left"/>
    </xf>
    <xf numFmtId="0" fontId="18" fillId="0" borderId="6" xfId="0" applyFont="1" applyFill="1" applyBorder="1" applyAlignment="1" applyProtection="1">
      <alignment horizontal="left"/>
    </xf>
    <xf numFmtId="0" fontId="18" fillId="0" borderId="7" xfId="0" applyFont="1" applyFill="1" applyBorder="1" applyAlignment="1" applyProtection="1">
      <alignment horizontal="left"/>
    </xf>
    <xf numFmtId="0" fontId="11" fillId="0" borderId="18" xfId="0" applyFont="1" applyFill="1" applyBorder="1" applyAlignment="1" applyProtection="1">
      <alignment horizontal="right"/>
    </xf>
    <xf numFmtId="0" fontId="11" fillId="0" borderId="1" xfId="0" applyFont="1" applyFill="1" applyBorder="1" applyAlignment="1" applyProtection="1">
      <alignment horizontal="right"/>
    </xf>
    <xf numFmtId="0" fontId="24" fillId="0" borderId="6" xfId="0" applyFont="1" applyFill="1" applyBorder="1" applyAlignment="1" applyProtection="1">
      <alignment horizontal="left"/>
    </xf>
    <xf numFmtId="0" fontId="12" fillId="0" borderId="0" xfId="2" applyFont="1" applyFill="1" applyBorder="1" applyAlignment="1" applyProtection="1">
      <alignment horizontal="left" vertical="center"/>
    </xf>
    <xf numFmtId="0" fontId="7" fillId="0" borderId="0" xfId="0" applyFont="1" applyAlignment="1" applyProtection="1">
      <alignment vertical="center"/>
    </xf>
    <xf numFmtId="0" fontId="7" fillId="6" borderId="0" xfId="0" applyFont="1" applyFill="1" applyAlignment="1" applyProtection="1">
      <alignment horizontal="center" vertical="center"/>
    </xf>
    <xf numFmtId="0" fontId="7" fillId="6" borderId="0" xfId="0" applyFont="1" applyFill="1" applyAlignment="1" applyProtection="1">
      <alignment vertical="center"/>
    </xf>
    <xf numFmtId="0" fontId="11" fillId="0" borderId="0" xfId="0" applyFont="1" applyFill="1" applyBorder="1" applyAlignment="1" applyProtection="1">
      <alignment horizontal="center"/>
    </xf>
    <xf numFmtId="0" fontId="7" fillId="0" borderId="8" xfId="0" applyFont="1" applyBorder="1" applyProtection="1"/>
    <xf numFmtId="0" fontId="18" fillId="9" borderId="4" xfId="0" applyFont="1" applyFill="1" applyBorder="1" applyAlignment="1" applyProtection="1"/>
    <xf numFmtId="0" fontId="18" fillId="9" borderId="6" xfId="0" applyFont="1" applyFill="1" applyBorder="1" applyAlignment="1" applyProtection="1"/>
    <xf numFmtId="0" fontId="18" fillId="9" borderId="7" xfId="0" applyFont="1" applyFill="1" applyBorder="1" applyAlignment="1" applyProtection="1"/>
    <xf numFmtId="0" fontId="0" fillId="0" borderId="0" xfId="0" applyProtection="1"/>
    <xf numFmtId="0" fontId="24" fillId="0" borderId="0" xfId="0" applyFont="1" applyBorder="1" applyAlignment="1" applyProtection="1">
      <alignment vertical="center"/>
    </xf>
    <xf numFmtId="0" fontId="25" fillId="0" borderId="0" xfId="0" applyFont="1" applyBorder="1" applyAlignment="1" applyProtection="1">
      <alignment horizontal="center" vertical="center"/>
    </xf>
    <xf numFmtId="0" fontId="24" fillId="0" borderId="0" xfId="0" applyFont="1" applyFill="1" applyBorder="1" applyAlignment="1" applyProtection="1">
      <alignment horizontal="center" vertical="center"/>
    </xf>
    <xf numFmtId="0" fontId="27" fillId="8" borderId="1" xfId="0" applyFont="1" applyFill="1" applyBorder="1" applyAlignment="1" applyProtection="1">
      <alignment horizontal="center" vertical="center"/>
      <protection locked="0"/>
    </xf>
    <xf numFmtId="0" fontId="24" fillId="0" borderId="0" xfId="0" applyFont="1" applyFill="1" applyAlignment="1" applyProtection="1">
      <alignment horizontal="left" vertical="center"/>
    </xf>
    <xf numFmtId="0" fontId="28" fillId="0" borderId="0" xfId="0" applyFont="1" applyBorder="1" applyAlignment="1" applyProtection="1">
      <alignment wrapText="1"/>
    </xf>
    <xf numFmtId="0" fontId="18" fillId="0" borderId="0" xfId="0" applyFont="1" applyBorder="1" applyAlignment="1" applyProtection="1">
      <alignment vertical="center" wrapText="1"/>
    </xf>
    <xf numFmtId="0" fontId="18" fillId="0" borderId="0" xfId="0" applyFont="1" applyProtection="1"/>
    <xf numFmtId="0" fontId="7" fillId="0" borderId="11" xfId="0" applyFont="1" applyBorder="1" applyProtection="1"/>
    <xf numFmtId="0" fontId="18" fillId="0" borderId="11" xfId="0" applyFont="1" applyFill="1" applyBorder="1" applyAlignment="1" applyProtection="1"/>
    <xf numFmtId="0" fontId="18" fillId="0" borderId="3" xfId="0" applyFont="1" applyFill="1" applyBorder="1" applyAlignment="1" applyProtection="1"/>
    <xf numFmtId="0" fontId="24" fillId="0" borderId="3" xfId="0" applyFont="1" applyBorder="1" applyAlignment="1" applyProtection="1">
      <alignment horizontal="left" vertical="center"/>
    </xf>
    <xf numFmtId="0" fontId="18" fillId="0" borderId="8" xfId="0" applyFont="1" applyFill="1" applyBorder="1" applyAlignment="1" applyProtection="1"/>
    <xf numFmtId="0" fontId="18" fillId="0" borderId="8" xfId="0" applyFont="1" applyFill="1" applyBorder="1" applyAlignment="1" applyProtection="1">
      <alignment horizontal="center"/>
    </xf>
    <xf numFmtId="0" fontId="13" fillId="0" borderId="8" xfId="0" applyFont="1" applyBorder="1" applyProtection="1"/>
    <xf numFmtId="0" fontId="11" fillId="2" borderId="0" xfId="0" applyFont="1" applyFill="1" applyBorder="1" applyAlignment="1" applyProtection="1">
      <alignment horizontal="center"/>
    </xf>
    <xf numFmtId="0" fontId="11" fillId="0" borderId="8" xfId="0" applyFont="1" applyFill="1" applyBorder="1" applyAlignment="1" applyProtection="1">
      <alignment horizontal="center"/>
    </xf>
    <xf numFmtId="0" fontId="18" fillId="2" borderId="19" xfId="0" applyFont="1" applyFill="1" applyBorder="1" applyAlignment="1" applyProtection="1">
      <alignment horizontal="center"/>
    </xf>
    <xf numFmtId="0" fontId="7" fillId="0" borderId="0" xfId="0" applyFont="1" applyProtection="1">
      <protection locked="0"/>
    </xf>
    <xf numFmtId="0" fontId="18" fillId="0" borderId="10" xfId="0" applyFont="1" applyBorder="1" applyAlignment="1" applyProtection="1">
      <alignment vertical="center" wrapText="1"/>
    </xf>
    <xf numFmtId="0" fontId="2" fillId="0" borderId="0" xfId="2" applyFont="1" applyFill="1" applyBorder="1" applyAlignment="1" applyProtection="1">
      <alignment horizontal="left"/>
    </xf>
    <xf numFmtId="0" fontId="7" fillId="0" borderId="0" xfId="0" applyFont="1" applyFill="1" applyAlignment="1">
      <alignment vertical="top"/>
    </xf>
    <xf numFmtId="0" fontId="16" fillId="0" borderId="0" xfId="0" applyFont="1" applyBorder="1" applyAlignment="1" applyProtection="1">
      <alignment horizontal="left" wrapText="1"/>
    </xf>
    <xf numFmtId="0" fontId="0" fillId="0" borderId="0" xfId="0" applyAlignment="1" applyProtection="1">
      <alignment wrapText="1"/>
    </xf>
    <xf numFmtId="0" fontId="13" fillId="0" borderId="0" xfId="3" applyFont="1" applyFill="1" applyAlignment="1">
      <alignment horizontal="left" vertical="top"/>
    </xf>
    <xf numFmtId="0" fontId="11" fillId="0" borderId="0" xfId="0" applyFont="1" applyFill="1" applyAlignment="1">
      <alignment horizontal="justify" vertical="top" wrapText="1"/>
    </xf>
    <xf numFmtId="0" fontId="7" fillId="0" borderId="0" xfId="0" applyFont="1" applyFill="1" applyAlignment="1">
      <alignment horizontal="justify" vertical="top" wrapText="1"/>
    </xf>
    <xf numFmtId="0" fontId="7" fillId="0" borderId="3" xfId="3" applyFont="1" applyFill="1" applyBorder="1" applyAlignment="1">
      <alignment horizontal="center" vertical="top"/>
    </xf>
    <xf numFmtId="0" fontId="16" fillId="0" borderId="0" xfId="3" applyFont="1" applyFill="1" applyAlignment="1">
      <alignment horizontal="justify" vertical="top" wrapText="1"/>
    </xf>
    <xf numFmtId="0" fontId="7" fillId="0" borderId="0" xfId="3" applyFont="1" applyFill="1" applyAlignment="1">
      <alignment horizontal="justify" vertical="top" wrapText="1"/>
    </xf>
    <xf numFmtId="0" fontId="6" fillId="0" borderId="0" xfId="0" applyFont="1" applyFill="1" applyAlignment="1">
      <alignment horizontal="center" vertical="top"/>
    </xf>
    <xf numFmtId="0" fontId="4" fillId="0" borderId="0" xfId="0" applyFont="1" applyFill="1" applyAlignment="1">
      <alignment horizontal="center" vertical="top"/>
    </xf>
    <xf numFmtId="0" fontId="7" fillId="0" borderId="0" xfId="0" applyFont="1" applyFill="1" applyAlignment="1">
      <alignment vertical="top"/>
    </xf>
    <xf numFmtId="0" fontId="8" fillId="0" borderId="0" xfId="0" applyFont="1" applyFill="1" applyAlignment="1">
      <alignment horizontal="center" vertical="top"/>
    </xf>
    <xf numFmtId="0" fontId="9" fillId="0" borderId="0" xfId="0" applyFont="1" applyFill="1" applyAlignment="1">
      <alignment horizontal="center" vertical="top"/>
    </xf>
    <xf numFmtId="0" fontId="10" fillId="0" borderId="0" xfId="0" applyFont="1" applyFill="1" applyAlignment="1">
      <alignment vertical="top"/>
    </xf>
    <xf numFmtId="0" fontId="11" fillId="0" borderId="0" xfId="0" applyFont="1" applyFill="1" applyAlignment="1">
      <alignment vertical="top" wrapText="1"/>
    </xf>
    <xf numFmtId="0" fontId="24" fillId="0" borderId="0" xfId="0" applyFont="1" applyFill="1" applyBorder="1" applyAlignment="1" applyProtection="1">
      <alignment horizontal="left" wrapText="1"/>
    </xf>
    <xf numFmtId="0" fontId="27" fillId="0" borderId="0" xfId="0" applyFont="1" applyFill="1" applyBorder="1" applyAlignment="1" applyProtection="1">
      <alignment wrapText="1"/>
    </xf>
    <xf numFmtId="0" fontId="30" fillId="0" borderId="8" xfId="0" applyFont="1" applyBorder="1" applyAlignment="1" applyProtection="1">
      <alignment horizontal="center"/>
    </xf>
    <xf numFmtId="0" fontId="29" fillId="0" borderId="8" xfId="0" applyFont="1" applyBorder="1" applyAlignment="1" applyProtection="1">
      <alignment horizontal="center"/>
    </xf>
    <xf numFmtId="0" fontId="18" fillId="0" borderId="1" xfId="0" applyFont="1" applyBorder="1" applyAlignment="1" applyProtection="1">
      <alignment vertical="center" wrapText="1"/>
    </xf>
    <xf numFmtId="0" fontId="18" fillId="0" borderId="4" xfId="0" applyFont="1" applyBorder="1" applyAlignment="1" applyProtection="1">
      <alignment vertical="center" wrapText="1"/>
    </xf>
    <xf numFmtId="0" fontId="18" fillId="0" borderId="6" xfId="0" applyFont="1" applyBorder="1" applyAlignment="1" applyProtection="1">
      <alignment vertical="center" wrapText="1"/>
    </xf>
    <xf numFmtId="0" fontId="18" fillId="0" borderId="7" xfId="0" applyFont="1" applyBorder="1" applyAlignment="1" applyProtection="1">
      <alignment vertical="center" wrapText="1"/>
    </xf>
    <xf numFmtId="0" fontId="18" fillId="2" borderId="11" xfId="0" applyFont="1"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7" fillId="0" borderId="4" xfId="0" applyFont="1" applyBorder="1" applyProtection="1"/>
    <xf numFmtId="0" fontId="7" fillId="0" borderId="6" xfId="0" applyFont="1" applyBorder="1" applyProtection="1"/>
    <xf numFmtId="0" fontId="7" fillId="0" borderId="7" xfId="0" applyFont="1" applyBorder="1" applyProtection="1"/>
    <xf numFmtId="0" fontId="7" fillId="0" borderId="0" xfId="0" applyFont="1" applyBorder="1" applyAlignment="1" applyProtection="1">
      <alignment vertical="center" wrapText="1"/>
    </xf>
    <xf numFmtId="0" fontId="18" fillId="0" borderId="4" xfId="0" applyFont="1" applyFill="1" applyBorder="1" applyAlignment="1" applyProtection="1">
      <alignment horizontal="left"/>
    </xf>
    <xf numFmtId="0" fontId="18" fillId="0" borderId="6" xfId="0" applyFont="1" applyFill="1" applyBorder="1" applyAlignment="1" applyProtection="1">
      <alignment horizontal="left"/>
    </xf>
    <xf numFmtId="0" fontId="18" fillId="0" borderId="7" xfId="0" applyFont="1" applyFill="1" applyBorder="1" applyAlignment="1" applyProtection="1">
      <alignment horizontal="left"/>
    </xf>
    <xf numFmtId="0" fontId="12" fillId="0" borderId="17" xfId="0" applyFont="1" applyFill="1" applyBorder="1" applyAlignment="1" applyProtection="1">
      <alignment horizontal="left"/>
    </xf>
    <xf numFmtId="0" fontId="12" fillId="0" borderId="9" xfId="0" applyFont="1" applyFill="1" applyBorder="1" applyAlignment="1" applyProtection="1">
      <alignment horizontal="left"/>
    </xf>
    <xf numFmtId="0" fontId="12" fillId="0" borderId="6" xfId="0" applyFont="1" applyFill="1" applyBorder="1" applyAlignment="1" applyProtection="1">
      <alignment horizontal="left"/>
    </xf>
    <xf numFmtId="0" fontId="12" fillId="0" borderId="7" xfId="0" applyFont="1" applyFill="1" applyBorder="1" applyAlignment="1" applyProtection="1">
      <alignment horizontal="left"/>
    </xf>
    <xf numFmtId="0" fontId="24" fillId="0" borderId="4" xfId="0" applyFont="1" applyFill="1" applyBorder="1" applyAlignment="1" applyProtection="1">
      <alignment horizontal="left"/>
    </xf>
    <xf numFmtId="0" fontId="24" fillId="0" borderId="6" xfId="0" applyFont="1" applyFill="1" applyBorder="1" applyAlignment="1" applyProtection="1">
      <alignment horizontal="left"/>
    </xf>
    <xf numFmtId="0" fontId="24" fillId="0" borderId="7" xfId="0" applyFont="1" applyFill="1" applyBorder="1" applyAlignment="1" applyProtection="1">
      <alignment horizontal="left"/>
    </xf>
    <xf numFmtId="0" fontId="12" fillId="0" borderId="2" xfId="0" applyFont="1" applyFill="1" applyBorder="1" applyAlignment="1" applyProtection="1">
      <alignment horizontal="left"/>
    </xf>
    <xf numFmtId="0" fontId="12" fillId="0" borderId="0" xfId="0" applyFont="1" applyFill="1" applyBorder="1" applyAlignment="1" applyProtection="1">
      <alignment horizontal="left"/>
    </xf>
    <xf numFmtId="0" fontId="18" fillId="0" borderId="4" xfId="0" applyFont="1" applyFill="1" applyBorder="1" applyAlignment="1" applyProtection="1">
      <alignment horizontal="left" wrapText="1"/>
    </xf>
    <xf numFmtId="0" fontId="18" fillId="0" borderId="6" xfId="0" applyFont="1" applyFill="1" applyBorder="1" applyAlignment="1" applyProtection="1">
      <alignment horizontal="left" wrapText="1"/>
    </xf>
    <xf numFmtId="0" fontId="18" fillId="0" borderId="7" xfId="0" applyFont="1" applyFill="1" applyBorder="1" applyAlignment="1" applyProtection="1">
      <alignment horizontal="left" wrapText="1"/>
    </xf>
    <xf numFmtId="0" fontId="25" fillId="0" borderId="0" xfId="0" applyFont="1" applyBorder="1" applyAlignment="1" applyProtection="1">
      <alignment horizontal="center" vertical="center"/>
    </xf>
    <xf numFmtId="0" fontId="21" fillId="0" borderId="0" xfId="0" applyFont="1" applyAlignment="1" applyProtection="1">
      <alignment horizontal="center"/>
    </xf>
    <xf numFmtId="0" fontId="7" fillId="0" borderId="1" xfId="0" applyFont="1" applyBorder="1" applyAlignment="1" applyProtection="1">
      <alignment horizontal="left" vertical="center" wrapText="1" indent="1"/>
    </xf>
    <xf numFmtId="0" fontId="21" fillId="0" borderId="0" xfId="0" applyFont="1" applyAlignment="1" applyProtection="1">
      <alignment horizontal="center" wrapText="1"/>
    </xf>
    <xf numFmtId="0" fontId="16" fillId="0" borderId="0" xfId="0" applyFont="1" applyBorder="1" applyAlignment="1" applyProtection="1">
      <alignment horizontal="left" wrapText="1"/>
    </xf>
    <xf numFmtId="0" fontId="0" fillId="0" borderId="0" xfId="0" applyAlignment="1" applyProtection="1">
      <alignment wrapText="1"/>
    </xf>
    <xf numFmtId="0" fontId="7" fillId="5" borderId="4" xfId="0" applyFont="1" applyFill="1" applyBorder="1" applyAlignment="1" applyProtection="1">
      <alignment horizontal="justify" vertical="top"/>
      <protection locked="0"/>
    </xf>
    <xf numFmtId="0" fontId="7" fillId="5" borderId="6" xfId="0" applyFont="1" applyFill="1" applyBorder="1" applyAlignment="1" applyProtection="1">
      <alignment horizontal="justify" vertical="top"/>
      <protection locked="0"/>
    </xf>
    <xf numFmtId="0" fontId="7" fillId="5" borderId="7" xfId="0" applyFont="1" applyFill="1" applyBorder="1" applyAlignment="1" applyProtection="1">
      <alignment horizontal="justify" vertical="top"/>
      <protection locked="0"/>
    </xf>
    <xf numFmtId="0" fontId="19" fillId="0" borderId="0" xfId="0" applyFont="1" applyAlignment="1" applyProtection="1">
      <alignment horizontal="justify" vertical="top" wrapText="1"/>
    </xf>
    <xf numFmtId="0" fontId="3" fillId="0" borderId="2" xfId="2" applyFont="1" applyFill="1" applyBorder="1" applyAlignment="1" applyProtection="1">
      <alignment horizontal="left"/>
    </xf>
    <xf numFmtId="0" fontId="3" fillId="0" borderId="0" xfId="2" applyFont="1" applyFill="1" applyBorder="1" applyAlignment="1" applyProtection="1">
      <alignment horizontal="left"/>
    </xf>
    <xf numFmtId="0" fontId="2" fillId="0" borderId="2" xfId="2" applyFont="1" applyFill="1" applyBorder="1" applyAlignment="1" applyProtection="1">
      <alignment horizontal="left"/>
    </xf>
    <xf numFmtId="0" fontId="2" fillId="0" borderId="0" xfId="2" applyFont="1" applyFill="1" applyBorder="1" applyAlignment="1" applyProtection="1">
      <alignment horizontal="left"/>
    </xf>
    <xf numFmtId="0" fontId="7" fillId="3" borderId="4" xfId="0" applyFont="1" applyFill="1" applyBorder="1" applyAlignment="1" applyProtection="1">
      <alignment horizontal="left"/>
      <protection locked="0"/>
    </xf>
    <xf numFmtId="0" fontId="7" fillId="3" borderId="6" xfId="0" applyFont="1" applyFill="1" applyBorder="1" applyAlignment="1" applyProtection="1">
      <alignment horizontal="left"/>
      <protection locked="0"/>
    </xf>
    <xf numFmtId="0" fontId="7" fillId="3" borderId="7" xfId="0" applyFont="1" applyFill="1" applyBorder="1" applyAlignment="1" applyProtection="1">
      <alignment horizontal="left"/>
      <protection locked="0"/>
    </xf>
    <xf numFmtId="0" fontId="16" fillId="0" borderId="10" xfId="0" applyFont="1" applyBorder="1" applyAlignment="1" applyProtection="1">
      <alignment horizontal="left" wrapText="1"/>
    </xf>
    <xf numFmtId="0" fontId="0" fillId="0" borderId="10" xfId="0" applyBorder="1" applyAlignment="1" applyProtection="1">
      <alignment wrapText="1"/>
    </xf>
    <xf numFmtId="0" fontId="0" fillId="0" borderId="0" xfId="0" applyBorder="1" applyAlignment="1" applyProtection="1">
      <alignment wrapText="1"/>
    </xf>
    <xf numFmtId="0" fontId="26" fillId="0" borderId="0" xfId="0" applyFont="1" applyAlignment="1" applyProtection="1">
      <alignment horizontal="left" vertical="top"/>
    </xf>
    <xf numFmtId="0" fontId="0" fillId="0" borderId="0" xfId="0" applyFill="1"/>
  </cellXfs>
  <cellStyles count="6">
    <cellStyle name="Comma" xfId="1" builtinId="3"/>
    <cellStyle name="Normal" xfId="0" builtinId="0"/>
    <cellStyle name="Normal 2" xfId="4"/>
    <cellStyle name="Normal 2 2" xfId="5"/>
    <cellStyle name="Normal 4"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showGridLines="0" view="pageBreakPreview" topLeftCell="A14" zoomScale="110" zoomScaleNormal="100" zoomScaleSheetLayoutView="110" workbookViewId="0">
      <selection activeCell="O21" sqref="O21"/>
    </sheetView>
  </sheetViews>
  <sheetFormatPr defaultColWidth="9.140625" defaultRowHeight="16.5" x14ac:dyDescent="0.25"/>
  <cols>
    <col min="1" max="1" width="3.42578125" style="69" customWidth="1"/>
    <col min="2" max="16384" width="9.140625" style="69"/>
  </cols>
  <sheetData>
    <row r="1" spans="1:14" ht="18" x14ac:dyDescent="0.25">
      <c r="A1" s="142" t="s">
        <v>15</v>
      </c>
      <c r="B1" s="143"/>
      <c r="C1" s="143"/>
      <c r="D1" s="143"/>
      <c r="E1" s="143"/>
      <c r="F1" s="143"/>
      <c r="G1" s="143"/>
      <c r="H1" s="143"/>
      <c r="I1" s="143"/>
      <c r="J1" s="143"/>
      <c r="K1" s="143"/>
      <c r="L1" s="143"/>
      <c r="M1" s="144"/>
      <c r="N1" s="144"/>
    </row>
    <row r="2" spans="1:14" x14ac:dyDescent="0.25">
      <c r="A2" s="145" t="s">
        <v>289</v>
      </c>
      <c r="B2" s="146"/>
      <c r="C2" s="146"/>
      <c r="D2" s="146"/>
      <c r="E2" s="146"/>
      <c r="F2" s="146"/>
      <c r="G2" s="146"/>
      <c r="H2" s="146"/>
      <c r="I2" s="146"/>
      <c r="J2" s="146"/>
      <c r="K2" s="146"/>
      <c r="L2" s="146"/>
      <c r="M2" s="147"/>
      <c r="N2" s="147"/>
    </row>
    <row r="4" spans="1:14" ht="18" x14ac:dyDescent="0.25">
      <c r="B4" s="11" t="s">
        <v>10</v>
      </c>
    </row>
    <row r="6" spans="1:14" ht="50.25" customHeight="1" x14ac:dyDescent="0.25">
      <c r="B6" s="137" t="s">
        <v>16</v>
      </c>
      <c r="C6" s="137"/>
      <c r="D6" s="137"/>
      <c r="E6" s="137"/>
      <c r="F6" s="137"/>
      <c r="G6" s="137"/>
      <c r="H6" s="137"/>
      <c r="I6" s="137"/>
      <c r="J6" s="137"/>
      <c r="K6" s="137"/>
      <c r="L6" s="137"/>
      <c r="M6" s="137"/>
    </row>
    <row r="7" spans="1:14" x14ac:dyDescent="0.25">
      <c r="B7" s="12"/>
      <c r="C7" s="12"/>
      <c r="D7" s="12"/>
      <c r="E7" s="12"/>
      <c r="F7" s="12"/>
      <c r="G7" s="12"/>
      <c r="H7" s="12"/>
      <c r="I7" s="12"/>
      <c r="J7" s="12"/>
      <c r="K7" s="12"/>
      <c r="L7" s="12"/>
      <c r="M7" s="12"/>
    </row>
    <row r="8" spans="1:14" ht="36.75" customHeight="1" x14ac:dyDescent="0.25">
      <c r="B8" s="137" t="s">
        <v>19</v>
      </c>
      <c r="C8" s="137"/>
      <c r="D8" s="137"/>
      <c r="E8" s="137"/>
      <c r="F8" s="137"/>
      <c r="G8" s="137"/>
      <c r="H8" s="137"/>
      <c r="I8" s="137"/>
      <c r="J8" s="137"/>
      <c r="K8" s="137"/>
      <c r="L8" s="137"/>
      <c r="M8" s="137"/>
    </row>
    <row r="9" spans="1:14" x14ac:dyDescent="0.25">
      <c r="B9" s="12"/>
      <c r="C9" s="12"/>
      <c r="D9" s="12"/>
      <c r="E9" s="12"/>
      <c r="F9" s="12"/>
      <c r="G9" s="12"/>
      <c r="H9" s="12"/>
      <c r="I9" s="12"/>
      <c r="J9" s="12"/>
      <c r="K9" s="12"/>
      <c r="L9" s="12"/>
      <c r="M9" s="12"/>
    </row>
    <row r="10" spans="1:14" x14ac:dyDescent="0.25">
      <c r="A10" s="13">
        <v>1</v>
      </c>
      <c r="B10" s="14" t="s">
        <v>11</v>
      </c>
      <c r="C10" s="12"/>
      <c r="D10" s="12"/>
      <c r="E10" s="12"/>
      <c r="F10" s="12"/>
      <c r="G10" s="12"/>
      <c r="H10" s="12"/>
      <c r="I10" s="12"/>
      <c r="J10" s="12"/>
      <c r="K10" s="12"/>
      <c r="L10" s="12"/>
      <c r="M10" s="12"/>
    </row>
    <row r="11" spans="1:14" x14ac:dyDescent="0.25">
      <c r="B11" s="148" t="s">
        <v>17</v>
      </c>
      <c r="C11" s="148"/>
      <c r="D11" s="148"/>
      <c r="E11" s="148"/>
      <c r="F11" s="148"/>
      <c r="G11" s="148"/>
      <c r="H11" s="148"/>
      <c r="I11" s="148"/>
      <c r="J11" s="148"/>
      <c r="K11" s="148"/>
      <c r="L11" s="148"/>
      <c r="M11" s="148"/>
    </row>
    <row r="12" spans="1:14" x14ac:dyDescent="0.25">
      <c r="C12" s="15"/>
      <c r="D12" s="15"/>
      <c r="E12" s="15"/>
      <c r="I12" s="15"/>
    </row>
    <row r="13" spans="1:14" x14ac:dyDescent="0.25">
      <c r="B13" s="15" t="s">
        <v>264</v>
      </c>
      <c r="C13" s="15"/>
      <c r="D13" s="15"/>
      <c r="E13" s="15"/>
      <c r="I13" s="15"/>
    </row>
    <row r="14" spans="1:14" x14ac:dyDescent="0.25">
      <c r="B14" s="15"/>
      <c r="C14" s="15"/>
      <c r="D14" s="15"/>
      <c r="E14" s="15"/>
      <c r="I14" s="15"/>
    </row>
    <row r="15" spans="1:14" x14ac:dyDescent="0.25">
      <c r="A15" s="13">
        <v>2</v>
      </c>
      <c r="B15" s="16" t="s">
        <v>18</v>
      </c>
    </row>
    <row r="16" spans="1:14" x14ac:dyDescent="0.25">
      <c r="A16" s="13"/>
      <c r="B16" s="137" t="s">
        <v>50</v>
      </c>
      <c r="C16" s="137"/>
      <c r="D16" s="137"/>
      <c r="E16" s="137"/>
      <c r="F16" s="137"/>
      <c r="G16" s="137"/>
      <c r="H16" s="137"/>
      <c r="I16" s="137"/>
      <c r="J16" s="137"/>
      <c r="K16" s="137"/>
      <c r="L16" s="137"/>
      <c r="M16" s="137"/>
    </row>
    <row r="17" spans="1:29" x14ac:dyDescent="0.25">
      <c r="B17" s="15"/>
      <c r="C17" s="15"/>
      <c r="D17" s="15"/>
      <c r="E17" s="15"/>
      <c r="I17" s="15"/>
    </row>
    <row r="18" spans="1:29" x14ac:dyDescent="0.25">
      <c r="A18" s="13">
        <v>3</v>
      </c>
      <c r="B18" s="17" t="s">
        <v>20</v>
      </c>
    </row>
    <row r="19" spans="1:29" ht="36" customHeight="1" x14ac:dyDescent="0.25">
      <c r="A19" s="18"/>
      <c r="B19" s="137" t="s">
        <v>30</v>
      </c>
      <c r="C19" s="137"/>
      <c r="D19" s="137"/>
      <c r="E19" s="137"/>
      <c r="F19" s="137"/>
      <c r="G19" s="137"/>
      <c r="H19" s="137"/>
      <c r="I19" s="137"/>
      <c r="J19" s="137"/>
      <c r="K19" s="137"/>
      <c r="L19" s="137"/>
      <c r="M19" s="137"/>
    </row>
    <row r="20" spans="1:29" ht="57.75" customHeight="1" x14ac:dyDescent="0.3">
      <c r="A20" s="18"/>
      <c r="B20" s="137" t="s">
        <v>291</v>
      </c>
      <c r="C20" s="137"/>
      <c r="D20" s="137"/>
      <c r="E20" s="137"/>
      <c r="F20" s="137"/>
      <c r="G20" s="137"/>
      <c r="H20" s="137"/>
      <c r="I20" s="137"/>
      <c r="J20" s="137"/>
      <c r="K20" s="137"/>
      <c r="L20" s="137"/>
      <c r="M20" s="137"/>
      <c r="P20" s="182"/>
      <c r="Q20" s="182"/>
      <c r="R20" s="182"/>
      <c r="S20" s="182"/>
      <c r="T20" s="182"/>
      <c r="U20" s="182"/>
      <c r="V20" s="182"/>
      <c r="W20" s="182"/>
      <c r="X20" s="182"/>
      <c r="Y20" s="182"/>
      <c r="Z20" s="182"/>
      <c r="AA20" s="182"/>
      <c r="AB20" s="182"/>
      <c r="AC20" s="182"/>
    </row>
    <row r="21" spans="1:29" s="133" customFormat="1" ht="45" customHeight="1" x14ac:dyDescent="0.3">
      <c r="A21" s="18"/>
      <c r="B21" s="137" t="s">
        <v>293</v>
      </c>
      <c r="C21" s="137"/>
      <c r="D21" s="137"/>
      <c r="E21" s="137"/>
      <c r="F21" s="137"/>
      <c r="G21" s="137"/>
      <c r="H21" s="137"/>
      <c r="I21" s="137"/>
      <c r="J21" s="137"/>
      <c r="K21" s="137"/>
      <c r="L21" s="137"/>
      <c r="M21" s="137"/>
      <c r="P21" s="134"/>
      <c r="Q21" s="134"/>
      <c r="R21" s="134"/>
      <c r="S21" s="134"/>
      <c r="T21" s="134"/>
      <c r="U21" s="134"/>
      <c r="V21" s="134"/>
      <c r="W21" s="134"/>
      <c r="X21" s="134"/>
      <c r="Y21" s="134"/>
      <c r="Z21" s="134"/>
      <c r="AA21" s="134"/>
      <c r="AB21" s="134"/>
      <c r="AC21" s="134"/>
    </row>
    <row r="22" spans="1:29" ht="36" customHeight="1" x14ac:dyDescent="0.25">
      <c r="A22" s="18"/>
      <c r="B22" s="137" t="s">
        <v>49</v>
      </c>
      <c r="C22" s="137"/>
      <c r="D22" s="137"/>
      <c r="E22" s="137"/>
      <c r="F22" s="137"/>
      <c r="G22" s="137"/>
      <c r="H22" s="137"/>
      <c r="I22" s="137"/>
      <c r="J22" s="137"/>
      <c r="K22" s="137"/>
      <c r="L22" s="137"/>
      <c r="M22" s="137"/>
    </row>
    <row r="23" spans="1:29" ht="36" customHeight="1" x14ac:dyDescent="0.25">
      <c r="A23" s="18"/>
      <c r="B23" s="137" t="s">
        <v>290</v>
      </c>
      <c r="C23" s="137"/>
      <c r="D23" s="137"/>
      <c r="E23" s="137"/>
      <c r="F23" s="137"/>
      <c r="G23" s="137"/>
      <c r="H23" s="137"/>
      <c r="I23" s="137"/>
      <c r="J23" s="137"/>
      <c r="K23" s="137"/>
      <c r="L23" s="137"/>
      <c r="M23" s="137"/>
    </row>
    <row r="24" spans="1:29" s="7" customFormat="1" x14ac:dyDescent="0.25">
      <c r="A24" s="5">
        <v>4</v>
      </c>
      <c r="B24" s="6" t="s">
        <v>12</v>
      </c>
    </row>
    <row r="25" spans="1:29" s="7" customFormat="1" ht="33.75" customHeight="1" x14ac:dyDescent="0.25">
      <c r="A25" s="8"/>
      <c r="B25" s="140" t="s">
        <v>37</v>
      </c>
      <c r="C25" s="141"/>
      <c r="D25" s="141"/>
      <c r="E25" s="141"/>
      <c r="F25" s="141"/>
      <c r="G25" s="141"/>
      <c r="H25" s="141"/>
      <c r="I25" s="141"/>
      <c r="J25" s="141"/>
      <c r="K25" s="141"/>
      <c r="L25" s="141"/>
      <c r="M25" s="141"/>
    </row>
    <row r="26" spans="1:29" s="7" customFormat="1" x14ac:dyDescent="0.25">
      <c r="A26" s="8"/>
      <c r="B26" s="67"/>
      <c r="C26" s="68"/>
      <c r="D26" s="68"/>
      <c r="E26" s="68"/>
      <c r="F26" s="68"/>
      <c r="G26" s="68"/>
      <c r="H26" s="68"/>
      <c r="I26" s="68"/>
      <c r="J26" s="68"/>
      <c r="K26" s="68"/>
      <c r="L26" s="68"/>
      <c r="M26" s="68"/>
    </row>
    <row r="27" spans="1:29" s="7" customFormat="1" x14ac:dyDescent="0.25">
      <c r="A27" s="8"/>
      <c r="B27" s="9"/>
      <c r="C27" s="7" t="s">
        <v>35</v>
      </c>
      <c r="D27" s="68"/>
      <c r="E27" s="68"/>
      <c r="F27" s="68"/>
      <c r="G27" s="23"/>
      <c r="I27" s="68"/>
      <c r="J27" s="68"/>
      <c r="K27" s="68"/>
      <c r="L27" s="68"/>
      <c r="M27" s="68"/>
    </row>
    <row r="28" spans="1:29" s="7" customFormat="1" x14ac:dyDescent="0.25">
      <c r="A28" s="8"/>
      <c r="B28" s="25"/>
      <c r="C28" s="7" t="s">
        <v>36</v>
      </c>
      <c r="D28" s="68"/>
      <c r="E28" s="68"/>
      <c r="F28" s="68"/>
      <c r="G28" s="23"/>
      <c r="I28" s="68"/>
      <c r="J28" s="68"/>
      <c r="K28" s="68"/>
      <c r="L28" s="68"/>
      <c r="M28" s="68"/>
    </row>
    <row r="29" spans="1:29" s="7" customFormat="1" x14ac:dyDescent="0.25">
      <c r="A29" s="8"/>
      <c r="B29" s="10"/>
      <c r="C29" s="7" t="s">
        <v>13</v>
      </c>
      <c r="D29" s="68"/>
      <c r="E29" s="68"/>
      <c r="F29" s="68"/>
      <c r="G29" s="24"/>
    </row>
    <row r="30" spans="1:29" s="7" customFormat="1" x14ac:dyDescent="0.25">
      <c r="A30" s="8"/>
      <c r="D30" s="68"/>
      <c r="E30" s="68"/>
      <c r="F30" s="68"/>
      <c r="G30" s="68"/>
      <c r="H30" s="68"/>
      <c r="I30" s="68"/>
      <c r="J30" s="68"/>
      <c r="K30" s="68"/>
      <c r="L30" s="68"/>
      <c r="M30" s="68"/>
    </row>
    <row r="31" spans="1:29" s="7" customFormat="1" x14ac:dyDescent="0.25">
      <c r="A31" s="5">
        <v>5</v>
      </c>
      <c r="B31" s="6" t="s">
        <v>51</v>
      </c>
      <c r="D31" s="68"/>
      <c r="E31" s="68"/>
      <c r="F31" s="68"/>
      <c r="G31" s="68"/>
      <c r="H31" s="68"/>
      <c r="I31" s="68"/>
      <c r="J31" s="68"/>
      <c r="K31" s="68"/>
      <c r="L31" s="68"/>
      <c r="M31" s="68"/>
    </row>
    <row r="32" spans="1:29" ht="35.25" customHeight="1" x14ac:dyDescent="0.25">
      <c r="A32" s="19"/>
      <c r="B32" s="137" t="s">
        <v>47</v>
      </c>
      <c r="C32" s="138"/>
      <c r="D32" s="138"/>
      <c r="E32" s="138"/>
      <c r="F32" s="138"/>
      <c r="G32" s="138"/>
      <c r="H32" s="138"/>
      <c r="I32" s="138"/>
      <c r="J32" s="138"/>
      <c r="K32" s="138"/>
      <c r="L32" s="138"/>
      <c r="M32" s="138"/>
    </row>
    <row r="33" spans="1:13" x14ac:dyDescent="0.25">
      <c r="A33" s="20"/>
    </row>
    <row r="34" spans="1:13" x14ac:dyDescent="0.25">
      <c r="A34" s="5">
        <v>7</v>
      </c>
      <c r="B34" s="136" t="s">
        <v>14</v>
      </c>
      <c r="C34" s="136"/>
    </row>
    <row r="35" spans="1:13" ht="36.75" customHeight="1" thickBot="1" x14ac:dyDescent="0.3">
      <c r="A35" s="19"/>
      <c r="B35" s="137" t="s">
        <v>48</v>
      </c>
      <c r="C35" s="138"/>
      <c r="D35" s="138"/>
      <c r="E35" s="138"/>
      <c r="F35" s="138"/>
      <c r="G35" s="138"/>
      <c r="H35" s="138"/>
      <c r="I35" s="138"/>
      <c r="J35" s="138"/>
      <c r="K35" s="138"/>
      <c r="L35" s="138"/>
      <c r="M35" s="138"/>
    </row>
    <row r="36" spans="1:13" s="7" customFormat="1" ht="17.25" customHeight="1" x14ac:dyDescent="0.25">
      <c r="B36" s="139" t="s">
        <v>55</v>
      </c>
      <c r="C36" s="139"/>
      <c r="D36" s="139"/>
      <c r="E36" s="139"/>
      <c r="F36" s="139"/>
      <c r="G36" s="139"/>
      <c r="H36" s="139"/>
      <c r="I36" s="139"/>
      <c r="J36" s="139"/>
      <c r="K36" s="139"/>
      <c r="L36" s="139"/>
      <c r="M36" s="139"/>
    </row>
  </sheetData>
  <sheetProtection algorithmName="SHA-512" hashValue="CaY148SRZiZ9XuH81rXTIf79D0hQoxau7jIEE9ErmVgPdkbZqMir5l1nHMhURmYOeGyj9BPFPekUVx152o4k+A==" saltValue="1bIV8puWFzF75aMbBtYlEA==" spinCount="100000" sheet="1" objects="1" scenarios="1" selectLockedCells="1"/>
  <mergeCells count="17">
    <mergeCell ref="P20:AC20"/>
    <mergeCell ref="B21:M21"/>
    <mergeCell ref="B16:M16"/>
    <mergeCell ref="A1:N1"/>
    <mergeCell ref="A2:N2"/>
    <mergeCell ref="B6:M6"/>
    <mergeCell ref="B8:M8"/>
    <mergeCell ref="B11:M11"/>
    <mergeCell ref="B34:C34"/>
    <mergeCell ref="B35:M35"/>
    <mergeCell ref="B36:M36"/>
    <mergeCell ref="B19:M19"/>
    <mergeCell ref="B20:M20"/>
    <mergeCell ref="B22:M22"/>
    <mergeCell ref="B23:M23"/>
    <mergeCell ref="B25:M25"/>
    <mergeCell ref="B32:M32"/>
  </mergeCell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230"/>
  <sheetViews>
    <sheetView showGridLines="0" tabSelected="1" view="pageBreakPreview" topLeftCell="A7" zoomScaleNormal="100" zoomScaleSheetLayoutView="100" workbookViewId="0">
      <selection activeCell="G210" sqref="G210"/>
    </sheetView>
  </sheetViews>
  <sheetFormatPr defaultColWidth="9.140625" defaultRowHeight="16.5" x14ac:dyDescent="0.3"/>
  <cols>
    <col min="1" max="1" width="9.140625" style="37" customWidth="1"/>
    <col min="2" max="3" width="9.7109375" style="37" customWidth="1"/>
    <col min="4" max="4" width="10" style="37" customWidth="1"/>
    <col min="5" max="6" width="9.140625" style="37"/>
    <col min="7" max="7" width="9.85546875" style="37" customWidth="1"/>
    <col min="8" max="8" width="10.85546875" style="37" customWidth="1"/>
    <col min="9" max="9" width="10.5703125" style="37" customWidth="1"/>
    <col min="10" max="10" width="11.7109375" style="37" customWidth="1"/>
    <col min="11" max="14" width="9.140625" style="37"/>
    <col min="15" max="15" width="10.85546875" style="37" customWidth="1"/>
    <col min="16" max="16" width="9.140625" style="37" customWidth="1"/>
    <col min="17" max="17" width="9.140625" style="46" hidden="1" customWidth="1"/>
    <col min="18" max="18" width="9.140625" style="37" hidden="1" customWidth="1"/>
    <col min="19" max="19" width="10.7109375" style="37" hidden="1" customWidth="1"/>
    <col min="20" max="20" width="9.140625" style="37" customWidth="1"/>
    <col min="21" max="16384" width="9.140625" style="37"/>
  </cols>
  <sheetData>
    <row r="1" spans="1:64" ht="6.75" customHeight="1" x14ac:dyDescent="0.3">
      <c r="Q1" s="38"/>
      <c r="R1" s="39"/>
    </row>
    <row r="2" spans="1:64" ht="18.75" customHeight="1" thickBot="1" x14ac:dyDescent="0.35">
      <c r="A2" s="107"/>
      <c r="B2" s="152" t="s">
        <v>272</v>
      </c>
      <c r="C2" s="152"/>
      <c r="D2" s="152"/>
      <c r="E2" s="152"/>
      <c r="F2" s="152"/>
      <c r="G2" s="152"/>
      <c r="H2" s="152"/>
      <c r="I2" s="152"/>
      <c r="J2" s="152"/>
      <c r="K2" s="152"/>
      <c r="L2" s="152"/>
      <c r="M2" s="152"/>
      <c r="N2" s="152"/>
      <c r="O2" s="152"/>
      <c r="P2" s="107"/>
      <c r="Q2" s="38"/>
      <c r="R2" s="39"/>
    </row>
    <row r="3" spans="1:64" ht="9.75" customHeight="1" x14ac:dyDescent="0.3">
      <c r="Q3" s="38"/>
      <c r="R3" s="39"/>
    </row>
    <row r="4" spans="1:64" ht="48.6" customHeight="1" x14ac:dyDescent="0.3">
      <c r="B4" s="187" t="s">
        <v>273</v>
      </c>
      <c r="C4" s="187"/>
      <c r="D4" s="187"/>
      <c r="E4" s="187"/>
      <c r="F4" s="187"/>
      <c r="G4" s="187"/>
      <c r="H4" s="187"/>
      <c r="I4" s="187"/>
      <c r="J4" s="187"/>
      <c r="K4" s="187"/>
      <c r="L4" s="187"/>
      <c r="M4" s="187"/>
      <c r="N4" s="187"/>
      <c r="O4" s="187"/>
      <c r="Q4" s="38"/>
      <c r="R4" s="39"/>
    </row>
    <row r="5" spans="1:64" ht="24" hidden="1" customHeight="1" x14ac:dyDescent="0.3">
      <c r="B5" s="72"/>
      <c r="C5" s="72"/>
      <c r="D5" s="72"/>
      <c r="E5" s="72"/>
      <c r="F5" s="72"/>
      <c r="G5" s="72"/>
      <c r="H5" s="72"/>
      <c r="I5" s="72"/>
      <c r="J5" s="72"/>
      <c r="K5" s="72"/>
      <c r="L5" s="72"/>
      <c r="M5" s="72"/>
      <c r="N5" s="72"/>
      <c r="O5" s="72"/>
      <c r="Q5" s="38"/>
      <c r="R5" s="39"/>
    </row>
    <row r="6" spans="1:64" x14ac:dyDescent="0.3">
      <c r="B6" s="41" t="s">
        <v>39</v>
      </c>
      <c r="C6" s="192"/>
      <c r="D6" s="193"/>
      <c r="E6" s="193"/>
      <c r="F6" s="193"/>
      <c r="G6" s="194"/>
      <c r="K6" s="40" t="str">
        <f>IF(SUM(Q6:R11)&gt;0,"Complete all text boxes","")</f>
        <v>Complete all text boxes</v>
      </c>
      <c r="Q6" s="38">
        <f>IF(C6="",1,0)</f>
        <v>1</v>
      </c>
      <c r="R6" s="39"/>
    </row>
    <row r="7" spans="1:64" x14ac:dyDescent="0.3">
      <c r="Q7" s="38"/>
      <c r="R7" s="39"/>
    </row>
    <row r="8" spans="1:64" x14ac:dyDescent="0.3">
      <c r="B8" s="41" t="s">
        <v>44</v>
      </c>
      <c r="C8" s="192"/>
      <c r="D8" s="193"/>
      <c r="E8" s="193"/>
      <c r="F8" s="193"/>
      <c r="G8" s="194"/>
      <c r="Q8" s="38">
        <f>IF(C8="",1,0)</f>
        <v>1</v>
      </c>
      <c r="R8" s="39"/>
    </row>
    <row r="9" spans="1:64" x14ac:dyDescent="0.3">
      <c r="B9" s="41" t="s">
        <v>45</v>
      </c>
      <c r="C9" s="192"/>
      <c r="D9" s="193"/>
      <c r="E9" s="193"/>
      <c r="F9" s="193"/>
      <c r="G9" s="194"/>
      <c r="J9" s="41" t="s">
        <v>40</v>
      </c>
      <c r="K9" s="192"/>
      <c r="L9" s="193"/>
      <c r="M9" s="193"/>
      <c r="N9" s="193"/>
      <c r="O9" s="194"/>
      <c r="Q9" s="38">
        <f>IF(C9="",1,0)</f>
        <v>1</v>
      </c>
      <c r="R9" s="39">
        <f>IF(K9="",1,0)</f>
        <v>1</v>
      </c>
    </row>
    <row r="10" spans="1:64" x14ac:dyDescent="0.3">
      <c r="B10" s="41" t="s">
        <v>42</v>
      </c>
      <c r="C10" s="192"/>
      <c r="D10" s="193"/>
      <c r="E10" s="193"/>
      <c r="F10" s="193"/>
      <c r="G10" s="194"/>
      <c r="J10" s="41" t="s">
        <v>41</v>
      </c>
      <c r="K10" s="192"/>
      <c r="L10" s="193"/>
      <c r="M10" s="193"/>
      <c r="N10" s="193"/>
      <c r="O10" s="194"/>
      <c r="Q10" s="38">
        <f>IF(C10="",1,0)</f>
        <v>1</v>
      </c>
      <c r="R10" s="39">
        <f>IF(K10="",1,0)</f>
        <v>1</v>
      </c>
    </row>
    <row r="11" spans="1:64" x14ac:dyDescent="0.3">
      <c r="B11" s="41" t="s">
        <v>43</v>
      </c>
      <c r="C11" s="192"/>
      <c r="D11" s="193"/>
      <c r="E11" s="193"/>
      <c r="F11" s="193"/>
      <c r="G11" s="194"/>
      <c r="Q11" s="38">
        <f>IF(C11="",1,0)</f>
        <v>1</v>
      </c>
      <c r="R11" s="39"/>
      <c r="T11" s="47"/>
    </row>
    <row r="12" spans="1:64" ht="20.45" customHeight="1" x14ac:dyDescent="0.3">
      <c r="Q12" s="37"/>
      <c r="R12" s="42" t="s">
        <v>38</v>
      </c>
    </row>
    <row r="13" spans="1:64" s="54" customFormat="1" ht="15" customHeight="1" x14ac:dyDescent="0.3">
      <c r="B13" s="43" t="s">
        <v>20</v>
      </c>
      <c r="C13" s="44"/>
      <c r="D13" s="44"/>
      <c r="E13" s="44"/>
      <c r="F13" s="44"/>
      <c r="G13" s="44"/>
      <c r="H13" s="44"/>
      <c r="I13" s="44"/>
      <c r="J13" s="44"/>
      <c r="K13" s="44"/>
      <c r="L13" s="44"/>
      <c r="M13" s="44"/>
      <c r="N13" s="44"/>
      <c r="O13" s="44"/>
      <c r="P13" s="56"/>
      <c r="Q13" s="56"/>
      <c r="R13" s="56"/>
      <c r="S13" s="56"/>
      <c r="T13" s="56"/>
      <c r="U13" s="56"/>
      <c r="V13" s="56"/>
      <c r="W13" s="56"/>
      <c r="X13" s="56"/>
      <c r="Y13" s="56"/>
      <c r="Z13" s="56"/>
      <c r="AA13" s="56"/>
      <c r="AB13" s="56"/>
      <c r="AC13" s="56"/>
      <c r="AE13" s="57"/>
      <c r="AF13" s="58"/>
      <c r="AH13" s="55" t="s">
        <v>20</v>
      </c>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L13" s="58"/>
    </row>
    <row r="14" spans="1:64" s="54" customFormat="1" ht="31.5" customHeight="1" x14ac:dyDescent="0.3">
      <c r="B14" s="195" t="s">
        <v>65</v>
      </c>
      <c r="C14" s="196"/>
      <c r="D14" s="196"/>
      <c r="E14" s="196"/>
      <c r="F14" s="196"/>
      <c r="G14" s="196"/>
      <c r="H14" s="196"/>
      <c r="I14" s="196"/>
      <c r="J14" s="196"/>
      <c r="K14" s="196"/>
      <c r="L14" s="196"/>
      <c r="M14" s="196"/>
      <c r="N14" s="196"/>
      <c r="O14" s="196"/>
      <c r="P14" s="71"/>
      <c r="Q14" s="56"/>
      <c r="R14" s="56"/>
      <c r="S14" s="56"/>
      <c r="T14" s="56"/>
      <c r="U14" s="56"/>
      <c r="V14" s="56"/>
      <c r="W14" s="56"/>
      <c r="X14" s="56"/>
      <c r="Y14" s="56"/>
      <c r="Z14" s="56"/>
      <c r="AA14" s="56"/>
      <c r="AB14" s="56"/>
      <c r="AC14" s="56"/>
      <c r="AE14" s="57"/>
      <c r="AF14" s="58"/>
      <c r="AI14" s="59" t="s">
        <v>56</v>
      </c>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L14" s="58"/>
    </row>
    <row r="15" spans="1:64" s="54" customFormat="1" ht="33" customHeight="1" x14ac:dyDescent="0.3">
      <c r="B15" s="182" t="s">
        <v>292</v>
      </c>
      <c r="C15" s="182"/>
      <c r="D15" s="182"/>
      <c r="E15" s="182"/>
      <c r="F15" s="182"/>
      <c r="G15" s="182"/>
      <c r="H15" s="182"/>
      <c r="I15" s="182"/>
      <c r="J15" s="182"/>
      <c r="K15" s="182"/>
      <c r="L15" s="182"/>
      <c r="M15" s="182"/>
      <c r="N15" s="182"/>
      <c r="O15" s="182"/>
      <c r="P15" s="135"/>
      <c r="Q15" s="56"/>
      <c r="R15" s="56"/>
      <c r="S15" s="56"/>
      <c r="T15" s="56"/>
      <c r="U15" s="56"/>
      <c r="V15" s="56"/>
      <c r="W15" s="56"/>
      <c r="X15" s="56"/>
      <c r="Y15" s="56"/>
      <c r="Z15" s="56"/>
      <c r="AA15" s="56"/>
      <c r="AB15" s="56"/>
      <c r="AC15" s="56"/>
      <c r="AE15" s="57"/>
      <c r="AF15" s="58"/>
      <c r="AI15" s="59"/>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L15" s="58"/>
    </row>
    <row r="16" spans="1:64" s="54" customFormat="1" ht="15" customHeight="1" x14ac:dyDescent="0.3">
      <c r="B16" s="182" t="s">
        <v>75</v>
      </c>
      <c r="C16" s="183"/>
      <c r="D16" s="183"/>
      <c r="E16" s="183"/>
      <c r="F16" s="183"/>
      <c r="G16" s="183"/>
      <c r="H16" s="183"/>
      <c r="I16" s="183"/>
      <c r="J16" s="183"/>
      <c r="K16" s="183"/>
      <c r="L16" s="183"/>
      <c r="M16" s="183"/>
      <c r="N16" s="183"/>
      <c r="O16" s="183"/>
      <c r="P16" s="183"/>
      <c r="Q16" s="56"/>
      <c r="R16" s="56"/>
      <c r="S16" s="56"/>
      <c r="T16" s="56"/>
      <c r="U16" s="56"/>
      <c r="V16" s="56"/>
      <c r="W16" s="56"/>
      <c r="X16" s="56"/>
      <c r="Y16" s="56"/>
      <c r="Z16" s="56"/>
      <c r="AA16" s="56"/>
      <c r="AB16" s="56"/>
      <c r="AC16" s="56"/>
      <c r="AE16" s="57"/>
      <c r="AF16" s="58"/>
      <c r="AI16" s="59" t="s">
        <v>74</v>
      </c>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L16" s="58"/>
    </row>
    <row r="17" spans="1:64" s="54" customFormat="1" ht="15.75" customHeight="1" x14ac:dyDescent="0.3">
      <c r="B17" s="182" t="s">
        <v>66</v>
      </c>
      <c r="C17" s="183"/>
      <c r="D17" s="183"/>
      <c r="E17" s="183"/>
      <c r="F17" s="183"/>
      <c r="G17" s="183"/>
      <c r="H17" s="183"/>
      <c r="I17" s="183"/>
      <c r="J17" s="183"/>
      <c r="K17" s="183"/>
      <c r="L17" s="183"/>
      <c r="M17" s="183"/>
      <c r="N17" s="183"/>
      <c r="O17" s="183"/>
      <c r="P17" s="183"/>
      <c r="Q17" s="56"/>
      <c r="R17" s="56"/>
      <c r="S17" s="56"/>
      <c r="T17" s="56"/>
      <c r="U17" s="56"/>
      <c r="V17" s="56"/>
      <c r="W17" s="56"/>
      <c r="X17" s="56"/>
      <c r="Y17" s="56"/>
      <c r="Z17" s="56"/>
      <c r="AA17" s="56"/>
      <c r="AB17" s="56"/>
      <c r="AC17" s="56"/>
      <c r="AE17" s="57"/>
      <c r="AF17" s="58"/>
      <c r="AI17" s="59" t="s">
        <v>57</v>
      </c>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L17" s="58"/>
    </row>
    <row r="18" spans="1:64" s="54" customFormat="1" ht="32.25" customHeight="1" x14ac:dyDescent="0.3">
      <c r="B18" s="182" t="s">
        <v>67</v>
      </c>
      <c r="C18" s="197"/>
      <c r="D18" s="197"/>
      <c r="E18" s="197"/>
      <c r="F18" s="197"/>
      <c r="G18" s="197"/>
      <c r="H18" s="197"/>
      <c r="I18" s="197"/>
      <c r="J18" s="197"/>
      <c r="K18" s="197"/>
      <c r="L18" s="197"/>
      <c r="M18" s="197"/>
      <c r="N18" s="197"/>
      <c r="O18" s="197"/>
      <c r="P18" s="70"/>
      <c r="Q18" s="56"/>
      <c r="R18" s="56"/>
      <c r="S18" s="56"/>
      <c r="T18" s="56"/>
      <c r="U18" s="56"/>
      <c r="V18" s="56"/>
      <c r="W18" s="56"/>
      <c r="X18" s="56"/>
      <c r="Y18" s="56"/>
      <c r="Z18" s="56"/>
      <c r="AA18" s="56"/>
      <c r="AB18" s="56"/>
      <c r="AC18" s="56"/>
      <c r="AE18" s="57"/>
      <c r="AF18" s="58"/>
      <c r="AI18" s="59" t="s">
        <v>58</v>
      </c>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L18" s="58"/>
    </row>
    <row r="19" spans="1:64" s="54" customFormat="1" ht="31.5" customHeight="1" x14ac:dyDescent="0.3">
      <c r="B19" s="182" t="s">
        <v>73</v>
      </c>
      <c r="C19" s="182"/>
      <c r="D19" s="182"/>
      <c r="E19" s="182"/>
      <c r="F19" s="182"/>
      <c r="G19" s="182"/>
      <c r="H19" s="182"/>
      <c r="I19" s="182"/>
      <c r="J19" s="182"/>
      <c r="K19" s="182"/>
      <c r="L19" s="182"/>
      <c r="M19" s="182"/>
      <c r="N19" s="182"/>
      <c r="O19" s="182"/>
      <c r="P19" s="70"/>
      <c r="Q19" s="56"/>
      <c r="R19" s="56"/>
      <c r="S19" s="56"/>
      <c r="T19" s="56"/>
      <c r="U19" s="56"/>
      <c r="V19" s="56"/>
      <c r="W19" s="56"/>
      <c r="X19" s="56"/>
      <c r="Y19" s="56"/>
      <c r="Z19" s="56"/>
      <c r="AA19" s="56"/>
      <c r="AB19" s="56"/>
      <c r="AC19" s="56"/>
      <c r="AE19" s="57"/>
      <c r="AF19" s="58"/>
      <c r="AI19" s="59"/>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L19" s="58"/>
    </row>
    <row r="20" spans="1:64" x14ac:dyDescent="0.3">
      <c r="Q20" s="37"/>
      <c r="R20" s="42"/>
    </row>
    <row r="21" spans="1:64" hidden="1" x14ac:dyDescent="0.3">
      <c r="Q21" s="38"/>
      <c r="R21" s="39"/>
    </row>
    <row r="22" spans="1:64" ht="17.25" thickBot="1" x14ac:dyDescent="0.35">
      <c r="A22" s="107"/>
      <c r="B22" s="126" t="s">
        <v>31</v>
      </c>
      <c r="C22" s="107"/>
      <c r="D22" s="107"/>
      <c r="E22" s="107"/>
      <c r="F22" s="107"/>
      <c r="G22" s="107"/>
      <c r="H22" s="107"/>
      <c r="I22" s="107"/>
      <c r="J22" s="107"/>
      <c r="K22" s="107"/>
      <c r="L22" s="107"/>
      <c r="M22" s="107"/>
      <c r="N22" s="107"/>
      <c r="O22" s="107"/>
      <c r="P22" s="107"/>
      <c r="Q22" s="38"/>
      <c r="R22" s="38" t="s">
        <v>38</v>
      </c>
    </row>
    <row r="23" spans="1:64" x14ac:dyDescent="0.3">
      <c r="B23" s="179" t="str">
        <f>IF(SUM(Q26:R37)&gt;0,"Enter a numerical value (which may be '0') in all blue cells below.","")</f>
        <v>Enter a numerical value (which may be '0') in all blue cells below.</v>
      </c>
      <c r="C23" s="179"/>
      <c r="D23" s="179"/>
      <c r="E23" s="179"/>
      <c r="F23" s="179"/>
      <c r="G23" s="179"/>
      <c r="H23" s="179"/>
      <c r="I23" s="179"/>
      <c r="J23" s="179"/>
      <c r="K23" s="179"/>
      <c r="L23" s="179"/>
      <c r="M23" s="179"/>
      <c r="N23" s="179"/>
      <c r="O23" s="179"/>
      <c r="Q23" s="38"/>
      <c r="R23" s="39"/>
    </row>
    <row r="24" spans="1:64" hidden="1" x14ac:dyDescent="0.3">
      <c r="Q24" s="38"/>
      <c r="R24" s="39"/>
    </row>
    <row r="25" spans="1:64" x14ac:dyDescent="0.3">
      <c r="B25" s="26" t="s">
        <v>0</v>
      </c>
      <c r="C25" s="26" t="s">
        <v>1</v>
      </c>
      <c r="D25" s="28"/>
      <c r="E25" s="28"/>
      <c r="F25" s="28"/>
      <c r="G25" s="28"/>
      <c r="H25" s="28"/>
      <c r="I25" s="28"/>
      <c r="J25" s="28"/>
      <c r="K25" s="33"/>
      <c r="L25" s="37" t="s">
        <v>64</v>
      </c>
      <c r="Q25" s="38"/>
      <c r="R25" s="39"/>
    </row>
    <row r="26" spans="1:64" x14ac:dyDescent="0.3">
      <c r="B26" s="22"/>
      <c r="C26" s="27">
        <f>IF(B26&gt;0,B26/$B$30,0%)</f>
        <v>0</v>
      </c>
      <c r="D26" s="190" t="s">
        <v>2</v>
      </c>
      <c r="E26" s="191"/>
      <c r="F26" s="191"/>
      <c r="G26" s="191"/>
      <c r="H26" s="191"/>
      <c r="I26" s="191"/>
      <c r="J26" s="191"/>
      <c r="K26" s="52"/>
      <c r="Q26" s="38">
        <f>IF(B26="",1,0)</f>
        <v>1</v>
      </c>
      <c r="R26" s="38">
        <f>IF(K28="",1,IF(L28="",1,IF(M28="",1,0)))</f>
        <v>1</v>
      </c>
    </row>
    <row r="27" spans="1:64" x14ac:dyDescent="0.3">
      <c r="B27" s="22"/>
      <c r="C27" s="27">
        <f>IF(B27&gt;0,B27/$B$30,0%)</f>
        <v>0</v>
      </c>
      <c r="D27" s="74" t="s">
        <v>3</v>
      </c>
      <c r="E27" s="74"/>
      <c r="F27" s="74"/>
      <c r="G27" s="74"/>
      <c r="H27" s="74"/>
      <c r="I27" s="74"/>
      <c r="J27" s="74"/>
      <c r="K27" s="21" t="s">
        <v>21</v>
      </c>
      <c r="L27" s="31" t="s">
        <v>22</v>
      </c>
      <c r="M27" s="31" t="s">
        <v>23</v>
      </c>
      <c r="N27" s="29"/>
      <c r="Q27" s="38">
        <f>IF(B27="",1,0)</f>
        <v>1</v>
      </c>
      <c r="R27" s="38">
        <f>IF(K29="",1,IF(L29="",1,IF(M29="",1,0)))</f>
        <v>1</v>
      </c>
    </row>
    <row r="28" spans="1:64" x14ac:dyDescent="0.3">
      <c r="B28" s="22"/>
      <c r="C28" s="27">
        <f>IF(B28&gt;0,B28/$B$30,0%)</f>
        <v>0</v>
      </c>
      <c r="D28" s="74" t="s">
        <v>4</v>
      </c>
      <c r="E28" s="74"/>
      <c r="F28" s="74"/>
      <c r="G28" s="74"/>
      <c r="H28" s="74"/>
      <c r="I28" s="74"/>
      <c r="J28" s="74"/>
      <c r="K28" s="32"/>
      <c r="L28" s="32"/>
      <c r="M28" s="33"/>
      <c r="N28" s="34" t="s">
        <v>24</v>
      </c>
      <c r="Q28" s="38">
        <f>IF(B28="",1,0)</f>
        <v>1</v>
      </c>
      <c r="R28" s="38">
        <f>IF(K30="",1,IF(L30="",1,IF(M30="",1,0)))</f>
        <v>1</v>
      </c>
    </row>
    <row r="29" spans="1:64" x14ac:dyDescent="0.3">
      <c r="B29" s="22"/>
      <c r="C29" s="27">
        <f>IF(B29&gt;0,B29/$B$30,0%)</f>
        <v>0</v>
      </c>
      <c r="D29" s="74" t="s">
        <v>5</v>
      </c>
      <c r="E29" s="74"/>
      <c r="F29" s="74"/>
      <c r="G29" s="74"/>
      <c r="H29" s="74"/>
      <c r="I29" s="74"/>
      <c r="J29" s="74"/>
      <c r="K29" s="32"/>
      <c r="L29" s="32"/>
      <c r="M29" s="33"/>
      <c r="N29" s="34" t="s">
        <v>25</v>
      </c>
      <c r="Q29" s="38">
        <f>IF(B29="",1,0)</f>
        <v>1</v>
      </c>
      <c r="R29" s="38">
        <f>IF(K31="",1,IF(L31="",1,IF(M31="",1,0)))</f>
        <v>1</v>
      </c>
    </row>
    <row r="30" spans="1:64" x14ac:dyDescent="0.3">
      <c r="B30" s="1">
        <f>SUM(B26:B29)</f>
        <v>0</v>
      </c>
      <c r="C30" s="2">
        <f>IF(B30&gt;0,B30/B33,0%)</f>
        <v>0</v>
      </c>
      <c r="D30" s="188" t="s">
        <v>6</v>
      </c>
      <c r="E30" s="189"/>
      <c r="F30" s="189"/>
      <c r="G30" s="74"/>
      <c r="H30" s="74"/>
      <c r="I30" s="74"/>
      <c r="J30" s="74"/>
      <c r="K30" s="32"/>
      <c r="L30" s="32"/>
      <c r="M30" s="33"/>
      <c r="N30" s="34" t="s">
        <v>26</v>
      </c>
      <c r="Q30" s="38"/>
      <c r="R30" s="38">
        <f>IF(K32="",1,IF(L32="",1,IF(M32="",1,0)))</f>
        <v>1</v>
      </c>
    </row>
    <row r="31" spans="1:64" x14ac:dyDescent="0.3">
      <c r="B31" s="22"/>
      <c r="C31" s="27">
        <f>IF(B31&gt;0,B31/$B$33,0%)</f>
        <v>0</v>
      </c>
      <c r="D31" s="190" t="s">
        <v>7</v>
      </c>
      <c r="E31" s="191"/>
      <c r="F31" s="191"/>
      <c r="G31" s="28"/>
      <c r="H31" s="28"/>
      <c r="I31" s="28"/>
      <c r="J31" s="28"/>
      <c r="K31" s="32"/>
      <c r="L31" s="32"/>
      <c r="M31" s="33"/>
      <c r="N31" s="34" t="s">
        <v>27</v>
      </c>
      <c r="Q31" s="38">
        <f>IF(B31="",1,0)</f>
        <v>1</v>
      </c>
      <c r="R31" s="39"/>
    </row>
    <row r="32" spans="1:64" x14ac:dyDescent="0.3">
      <c r="B32" s="22"/>
      <c r="C32" s="27">
        <f>IF(B32&gt;0,B32/$B$33,0%)</f>
        <v>0</v>
      </c>
      <c r="D32" s="190" t="s">
        <v>8</v>
      </c>
      <c r="E32" s="191"/>
      <c r="F32" s="191"/>
      <c r="G32" s="28"/>
      <c r="H32" s="28"/>
      <c r="I32" s="28"/>
      <c r="J32" s="28"/>
      <c r="K32" s="32"/>
      <c r="L32" s="32"/>
      <c r="M32" s="33"/>
      <c r="N32" s="34" t="s">
        <v>28</v>
      </c>
      <c r="Q32" s="38">
        <f>IF(B32="",1,0)</f>
        <v>1</v>
      </c>
      <c r="R32" s="39"/>
    </row>
    <row r="33" spans="2:18" x14ac:dyDescent="0.3">
      <c r="B33" s="3">
        <f>SUM(B30:B32)</f>
        <v>0</v>
      </c>
      <c r="C33" s="4">
        <f>SUM(C30:C32)</f>
        <v>0</v>
      </c>
      <c r="D33" s="29" t="s">
        <v>9</v>
      </c>
      <c r="E33" s="29"/>
      <c r="F33" s="29"/>
      <c r="G33" s="29"/>
      <c r="H33" s="29"/>
      <c r="I33" s="29"/>
      <c r="J33" s="29"/>
      <c r="K33" s="35">
        <f>SUM(K28:K32)</f>
        <v>0</v>
      </c>
      <c r="L33" s="36"/>
      <c r="M33" s="30"/>
      <c r="N33" s="34" t="s">
        <v>29</v>
      </c>
      <c r="Q33" s="38"/>
      <c r="R33" s="39">
        <f>IF(M35="",1,0)</f>
        <v>1</v>
      </c>
    </row>
    <row r="34" spans="2:18" x14ac:dyDescent="0.3">
      <c r="Q34" s="38"/>
      <c r="R34" s="39"/>
    </row>
    <row r="35" spans="2:18" x14ac:dyDescent="0.3">
      <c r="B35" s="22"/>
      <c r="C35" s="27">
        <f>IF(B35&gt;0,B35/$B$30,0%)</f>
        <v>0</v>
      </c>
      <c r="D35" s="190" t="s">
        <v>2</v>
      </c>
      <c r="E35" s="191"/>
      <c r="F35" s="191"/>
      <c r="G35" s="191"/>
      <c r="H35" s="191"/>
      <c r="I35" s="191"/>
      <c r="J35" s="191"/>
      <c r="K35" s="29"/>
      <c r="M35" s="33"/>
      <c r="N35" s="34" t="s">
        <v>53</v>
      </c>
      <c r="Q35" s="38">
        <f t="shared" ref="Q33:Q37" si="0">IF(B35="",1,0)</f>
        <v>1</v>
      </c>
      <c r="R35" s="39"/>
    </row>
    <row r="36" spans="2:18" x14ac:dyDescent="0.3">
      <c r="B36" s="74"/>
      <c r="C36" s="60"/>
      <c r="D36" s="74"/>
      <c r="E36" s="74"/>
      <c r="F36" s="74"/>
      <c r="G36" s="74"/>
      <c r="H36" s="74"/>
      <c r="I36" s="74"/>
      <c r="J36" s="74"/>
      <c r="Q36" s="38"/>
      <c r="R36" s="39"/>
    </row>
    <row r="37" spans="2:18" x14ac:dyDescent="0.3">
      <c r="B37" s="22"/>
      <c r="C37" s="27">
        <f>IF(B37&gt;0,B37/$B$33,0%)</f>
        <v>0</v>
      </c>
      <c r="D37" s="190" t="s">
        <v>294</v>
      </c>
      <c r="E37" s="191"/>
      <c r="F37" s="191"/>
      <c r="G37" s="132"/>
      <c r="H37" s="132"/>
      <c r="I37" s="132"/>
      <c r="J37" s="132"/>
      <c r="Q37" s="38">
        <f t="shared" si="0"/>
        <v>1</v>
      </c>
      <c r="R37" s="39"/>
    </row>
    <row r="38" spans="2:18" x14ac:dyDescent="0.3">
      <c r="B38" s="132"/>
      <c r="C38" s="60"/>
      <c r="D38" s="132"/>
      <c r="E38" s="132"/>
      <c r="F38" s="132"/>
      <c r="G38" s="132"/>
      <c r="H38" s="132"/>
      <c r="I38" s="132"/>
      <c r="J38" s="132"/>
      <c r="Q38" s="38"/>
      <c r="R38" s="39"/>
    </row>
    <row r="39" spans="2:18" x14ac:dyDescent="0.3">
      <c r="B39" s="74"/>
      <c r="C39" s="60"/>
      <c r="D39" s="74"/>
      <c r="E39" s="74"/>
      <c r="F39" s="74"/>
      <c r="G39" s="74"/>
      <c r="H39" s="74"/>
      <c r="I39" s="74"/>
      <c r="J39" s="74"/>
      <c r="Q39" s="38"/>
      <c r="R39" s="39"/>
    </row>
    <row r="40" spans="2:18" x14ac:dyDescent="0.3">
      <c r="B40" s="47" t="s">
        <v>72</v>
      </c>
      <c r="C40" s="60"/>
      <c r="D40" s="74"/>
      <c r="E40" s="74"/>
      <c r="F40" s="74"/>
      <c r="G40" s="74"/>
      <c r="H40" s="74"/>
      <c r="I40" s="74"/>
      <c r="J40" s="74"/>
      <c r="Q40" s="38"/>
      <c r="R40" s="39"/>
    </row>
    <row r="41" spans="2:18" ht="40.15" customHeight="1" x14ac:dyDescent="0.3">
      <c r="B41" s="184"/>
      <c r="C41" s="185"/>
      <c r="D41" s="185"/>
      <c r="E41" s="185"/>
      <c r="F41" s="185"/>
      <c r="G41" s="185"/>
      <c r="H41" s="185"/>
      <c r="I41" s="185"/>
      <c r="J41" s="185"/>
      <c r="K41" s="185"/>
      <c r="L41" s="185"/>
      <c r="M41" s="185"/>
      <c r="N41" s="185"/>
      <c r="O41" s="186"/>
      <c r="Q41" s="38"/>
      <c r="R41" s="39">
        <v>700</v>
      </c>
    </row>
    <row r="42" spans="2:18" x14ac:dyDescent="0.3">
      <c r="B42" s="48" t="s">
        <v>46</v>
      </c>
      <c r="C42" s="49"/>
      <c r="D42" s="49">
        <f>R41-LEN(B41)</f>
        <v>700</v>
      </c>
      <c r="E42" s="74"/>
      <c r="F42" s="74"/>
      <c r="G42" s="74"/>
      <c r="H42" s="74"/>
      <c r="I42" s="74"/>
      <c r="J42" s="74"/>
      <c r="Q42" s="38"/>
      <c r="R42" s="39"/>
    </row>
    <row r="43" spans="2:18" ht="9.75" customHeight="1" x14ac:dyDescent="0.3">
      <c r="B43" s="47"/>
      <c r="C43" s="60"/>
      <c r="D43" s="74"/>
      <c r="E43" s="74"/>
      <c r="F43" s="74"/>
      <c r="G43" s="74"/>
      <c r="H43" s="74"/>
      <c r="I43" s="74"/>
      <c r="J43" s="74"/>
      <c r="Q43" s="38"/>
      <c r="R43" s="39"/>
    </row>
    <row r="44" spans="2:18" x14ac:dyDescent="0.3">
      <c r="B44" s="47" t="s">
        <v>59</v>
      </c>
      <c r="C44" s="60"/>
      <c r="D44" s="74"/>
      <c r="E44" s="74"/>
      <c r="F44" s="74"/>
      <c r="G44" s="74"/>
      <c r="H44" s="74"/>
      <c r="I44" s="74"/>
      <c r="J44" s="74"/>
      <c r="Q44" s="38"/>
      <c r="R44" s="39"/>
    </row>
    <row r="45" spans="2:18" ht="40.9" customHeight="1" x14ac:dyDescent="0.3">
      <c r="B45" s="184"/>
      <c r="C45" s="185"/>
      <c r="D45" s="185"/>
      <c r="E45" s="185"/>
      <c r="F45" s="185"/>
      <c r="G45" s="185"/>
      <c r="H45" s="185"/>
      <c r="I45" s="185"/>
      <c r="J45" s="185"/>
      <c r="K45" s="185"/>
      <c r="L45" s="185"/>
      <c r="M45" s="185"/>
      <c r="N45" s="185"/>
      <c r="O45" s="186"/>
      <c r="Q45" s="38"/>
      <c r="R45" s="39">
        <v>700</v>
      </c>
    </row>
    <row r="46" spans="2:18" x14ac:dyDescent="0.3">
      <c r="B46" s="48" t="s">
        <v>46</v>
      </c>
      <c r="C46" s="49"/>
      <c r="D46" s="49">
        <f>R45-LEN(B45)</f>
        <v>700</v>
      </c>
      <c r="E46" s="74"/>
      <c r="F46" s="74"/>
      <c r="G46" s="74"/>
      <c r="H46" s="74"/>
      <c r="I46" s="74"/>
      <c r="J46" s="74"/>
      <c r="Q46" s="38"/>
      <c r="R46" s="39"/>
    </row>
    <row r="47" spans="2:18" ht="9.75" customHeight="1" x14ac:dyDescent="0.3">
      <c r="B47" s="47"/>
      <c r="C47" s="60"/>
      <c r="D47" s="74"/>
      <c r="E47" s="74"/>
      <c r="F47" s="74"/>
      <c r="G47" s="74"/>
      <c r="H47" s="74"/>
      <c r="I47" s="74"/>
      <c r="J47" s="74"/>
      <c r="Q47" s="38"/>
      <c r="R47" s="39"/>
    </row>
    <row r="48" spans="2:18" x14ac:dyDescent="0.3">
      <c r="B48" s="47" t="s">
        <v>60</v>
      </c>
      <c r="C48" s="60"/>
      <c r="D48" s="74"/>
      <c r="E48" s="74"/>
      <c r="F48" s="74"/>
      <c r="G48" s="74"/>
      <c r="H48" s="74"/>
      <c r="I48" s="74"/>
      <c r="J48" s="74"/>
      <c r="Q48" s="38"/>
      <c r="R48" s="39"/>
    </row>
    <row r="49" spans="2:18" ht="40.9" customHeight="1" x14ac:dyDescent="0.3">
      <c r="B49" s="184"/>
      <c r="C49" s="185"/>
      <c r="D49" s="185"/>
      <c r="E49" s="185"/>
      <c r="F49" s="185"/>
      <c r="G49" s="185"/>
      <c r="H49" s="185"/>
      <c r="I49" s="185"/>
      <c r="J49" s="185"/>
      <c r="K49" s="185"/>
      <c r="L49" s="185"/>
      <c r="M49" s="185"/>
      <c r="N49" s="185"/>
      <c r="O49" s="186"/>
      <c r="Q49" s="38"/>
      <c r="R49" s="39">
        <v>700</v>
      </c>
    </row>
    <row r="50" spans="2:18" x14ac:dyDescent="0.3">
      <c r="B50" s="48" t="s">
        <v>46</v>
      </c>
      <c r="C50" s="49"/>
      <c r="D50" s="49">
        <f>R49-LEN(B49)</f>
        <v>700</v>
      </c>
      <c r="E50" s="74"/>
      <c r="F50" s="74"/>
      <c r="G50" s="74"/>
      <c r="H50" s="74"/>
      <c r="I50" s="74"/>
      <c r="J50" s="74"/>
      <c r="Q50" s="38"/>
      <c r="R50" s="39"/>
    </row>
    <row r="51" spans="2:18" ht="9.75" customHeight="1" x14ac:dyDescent="0.3">
      <c r="B51" s="48"/>
      <c r="C51" s="49"/>
      <c r="D51" s="49"/>
      <c r="E51" s="74"/>
      <c r="F51" s="74"/>
      <c r="G51" s="74"/>
      <c r="H51" s="74"/>
      <c r="I51" s="74"/>
      <c r="J51" s="74"/>
      <c r="Q51" s="38"/>
      <c r="R51" s="39"/>
    </row>
    <row r="52" spans="2:18" x14ac:dyDescent="0.3">
      <c r="B52" s="47" t="s">
        <v>61</v>
      </c>
      <c r="C52" s="60"/>
      <c r="D52" s="74"/>
      <c r="E52" s="74"/>
      <c r="F52" s="74"/>
      <c r="G52" s="74"/>
      <c r="H52" s="74"/>
      <c r="I52" s="74"/>
      <c r="J52" s="74"/>
      <c r="Q52" s="38"/>
      <c r="R52" s="39"/>
    </row>
    <row r="53" spans="2:18" ht="40.9" customHeight="1" x14ac:dyDescent="0.3">
      <c r="B53" s="184"/>
      <c r="C53" s="185"/>
      <c r="D53" s="185"/>
      <c r="E53" s="185"/>
      <c r="F53" s="185"/>
      <c r="G53" s="185"/>
      <c r="H53" s="185"/>
      <c r="I53" s="185"/>
      <c r="J53" s="185"/>
      <c r="K53" s="185"/>
      <c r="L53" s="185"/>
      <c r="M53" s="185"/>
      <c r="N53" s="185"/>
      <c r="O53" s="186"/>
      <c r="Q53" s="38"/>
      <c r="R53" s="39">
        <v>700</v>
      </c>
    </row>
    <row r="54" spans="2:18" x14ac:dyDescent="0.3">
      <c r="B54" s="48" t="s">
        <v>46</v>
      </c>
      <c r="C54" s="49"/>
      <c r="D54" s="49">
        <f>R53-LEN(B53)</f>
        <v>700</v>
      </c>
      <c r="E54" s="74"/>
      <c r="F54" s="74"/>
      <c r="G54" s="74"/>
      <c r="H54" s="74"/>
      <c r="I54" s="74"/>
      <c r="J54" s="74"/>
      <c r="Q54" s="38"/>
      <c r="R54" s="39"/>
    </row>
    <row r="55" spans="2:18" ht="9.75" customHeight="1" x14ac:dyDescent="0.3">
      <c r="B55" s="48"/>
      <c r="C55" s="49"/>
      <c r="D55" s="49"/>
      <c r="E55" s="74"/>
      <c r="F55" s="74"/>
      <c r="G55" s="74"/>
      <c r="H55" s="74"/>
      <c r="I55" s="74"/>
      <c r="J55" s="74"/>
      <c r="Q55" s="38"/>
      <c r="R55" s="39"/>
    </row>
    <row r="56" spans="2:18" x14ac:dyDescent="0.3">
      <c r="B56" s="47" t="s">
        <v>62</v>
      </c>
      <c r="C56" s="60"/>
      <c r="D56" s="74"/>
      <c r="E56" s="74"/>
      <c r="F56" s="74"/>
      <c r="G56" s="74"/>
      <c r="H56" s="74"/>
      <c r="I56" s="74"/>
      <c r="J56" s="74"/>
      <c r="Q56" s="38"/>
      <c r="R56" s="39"/>
    </row>
    <row r="57" spans="2:18" ht="40.9" customHeight="1" x14ac:dyDescent="0.3">
      <c r="B57" s="184"/>
      <c r="C57" s="185"/>
      <c r="D57" s="185"/>
      <c r="E57" s="185"/>
      <c r="F57" s="185"/>
      <c r="G57" s="185"/>
      <c r="H57" s="185"/>
      <c r="I57" s="185"/>
      <c r="J57" s="185"/>
      <c r="K57" s="185"/>
      <c r="L57" s="185"/>
      <c r="M57" s="185"/>
      <c r="N57" s="185"/>
      <c r="O57" s="186"/>
      <c r="Q57" s="38"/>
      <c r="R57" s="39">
        <v>700</v>
      </c>
    </row>
    <row r="58" spans="2:18" x14ac:dyDescent="0.3">
      <c r="B58" s="48" t="s">
        <v>46</v>
      </c>
      <c r="C58" s="49"/>
      <c r="D58" s="49">
        <f>R57-LEN(B57)</f>
        <v>700</v>
      </c>
      <c r="E58" s="74"/>
      <c r="F58" s="74"/>
      <c r="G58" s="74"/>
      <c r="H58" s="74"/>
      <c r="I58" s="74"/>
      <c r="J58" s="74"/>
      <c r="Q58" s="38"/>
      <c r="R58" s="39"/>
    </row>
    <row r="59" spans="2:18" ht="9.75" customHeight="1" x14ac:dyDescent="0.3">
      <c r="B59" s="48"/>
      <c r="C59" s="49"/>
      <c r="D59" s="49"/>
      <c r="E59" s="74"/>
      <c r="F59" s="74"/>
      <c r="G59" s="74"/>
      <c r="H59" s="74"/>
      <c r="I59" s="74"/>
      <c r="J59" s="74"/>
      <c r="Q59" s="38"/>
      <c r="R59" s="39"/>
    </row>
    <row r="60" spans="2:18" x14ac:dyDescent="0.3">
      <c r="B60" s="47" t="s">
        <v>63</v>
      </c>
      <c r="C60" s="60"/>
      <c r="D60" s="74"/>
      <c r="E60" s="74"/>
      <c r="F60" s="74"/>
      <c r="G60" s="74"/>
      <c r="H60" s="74"/>
      <c r="I60" s="74"/>
      <c r="J60" s="74"/>
      <c r="Q60" s="38"/>
      <c r="R60" s="39"/>
    </row>
    <row r="61" spans="2:18" ht="40.9" customHeight="1" x14ac:dyDescent="0.3">
      <c r="B61" s="184"/>
      <c r="C61" s="185"/>
      <c r="D61" s="185"/>
      <c r="E61" s="185"/>
      <c r="F61" s="185"/>
      <c r="G61" s="185"/>
      <c r="H61" s="185"/>
      <c r="I61" s="185"/>
      <c r="J61" s="185"/>
      <c r="K61" s="185"/>
      <c r="L61" s="185"/>
      <c r="M61" s="185"/>
      <c r="N61" s="185"/>
      <c r="O61" s="186"/>
      <c r="Q61" s="38"/>
      <c r="R61" s="39">
        <v>700</v>
      </c>
    </row>
    <row r="62" spans="2:18" x14ac:dyDescent="0.3">
      <c r="B62" s="48" t="s">
        <v>46</v>
      </c>
      <c r="C62" s="49"/>
      <c r="D62" s="49">
        <f>R61-LEN(B61)</f>
        <v>700</v>
      </c>
      <c r="E62" s="74"/>
      <c r="F62" s="74"/>
      <c r="G62" s="74"/>
      <c r="H62" s="74"/>
      <c r="I62" s="74"/>
      <c r="J62" s="74"/>
      <c r="Q62" s="38"/>
      <c r="R62" s="39"/>
    </row>
    <row r="63" spans="2:18" hidden="1" x14ac:dyDescent="0.3">
      <c r="B63" s="48"/>
      <c r="C63" s="49"/>
      <c r="D63" s="49"/>
      <c r="E63" s="74"/>
      <c r="F63" s="74"/>
      <c r="G63" s="74"/>
      <c r="H63" s="74"/>
      <c r="I63" s="74"/>
      <c r="J63" s="74"/>
      <c r="Q63" s="38"/>
      <c r="R63" s="39"/>
    </row>
    <row r="64" spans="2:18" ht="9.75" customHeight="1" x14ac:dyDescent="0.3">
      <c r="B64" s="48"/>
      <c r="C64" s="49"/>
      <c r="D64" s="49"/>
      <c r="E64" s="74"/>
      <c r="F64" s="74"/>
      <c r="G64" s="74"/>
      <c r="H64" s="74"/>
      <c r="I64" s="74"/>
      <c r="J64" s="74"/>
      <c r="Q64" s="38"/>
      <c r="R64" s="39"/>
    </row>
    <row r="65" spans="1:18" ht="21" thickBot="1" x14ac:dyDescent="0.35">
      <c r="A65" s="107"/>
      <c r="B65" s="152" t="s">
        <v>32</v>
      </c>
      <c r="C65" s="152"/>
      <c r="D65" s="152"/>
      <c r="E65" s="152"/>
      <c r="F65" s="152"/>
      <c r="G65" s="152"/>
      <c r="H65" s="152"/>
      <c r="I65" s="152"/>
      <c r="J65" s="152"/>
      <c r="K65" s="152"/>
      <c r="L65" s="152"/>
      <c r="M65" s="152"/>
      <c r="N65" s="152"/>
      <c r="O65" s="152"/>
      <c r="P65" s="107"/>
      <c r="Q65" s="38"/>
      <c r="R65" s="39"/>
    </row>
    <row r="66" spans="1:18" ht="17.25" customHeight="1" x14ac:dyDescent="0.3">
      <c r="B66" s="181" t="str">
        <f>IF(SUM(Q69:Q71)&gt;0,"Indicate Compliance with the Authority's Standards for Architectural Planning and Construction using the drop down menus in the rose colored cells below","")</f>
        <v>Indicate Compliance with the Authority's Standards for Architectural Planning and Construction using the drop down menus in the rose colored cells below</v>
      </c>
      <c r="C66" s="181"/>
      <c r="D66" s="181"/>
      <c r="E66" s="181"/>
      <c r="F66" s="181"/>
      <c r="G66" s="181"/>
      <c r="H66" s="181"/>
      <c r="I66" s="181"/>
      <c r="J66" s="181"/>
      <c r="K66" s="181"/>
      <c r="L66" s="181"/>
      <c r="M66" s="181"/>
      <c r="N66" s="181"/>
      <c r="O66" s="181"/>
      <c r="Q66" s="38"/>
      <c r="R66" s="39"/>
    </row>
    <row r="67" spans="1:18" ht="17.25" customHeight="1" x14ac:dyDescent="0.3">
      <c r="B67" s="45" t="s">
        <v>33</v>
      </c>
      <c r="Q67" s="38"/>
      <c r="R67" s="39"/>
    </row>
    <row r="68" spans="1:18" ht="10.5" customHeight="1" x14ac:dyDescent="0.3">
      <c r="Q68" s="38"/>
      <c r="R68" s="39"/>
    </row>
    <row r="69" spans="1:18" ht="39.950000000000003" customHeight="1" x14ac:dyDescent="0.3">
      <c r="B69" s="62"/>
      <c r="C69" s="180" t="s">
        <v>52</v>
      </c>
      <c r="D69" s="180"/>
      <c r="E69" s="180"/>
      <c r="F69" s="180"/>
      <c r="G69" s="180"/>
      <c r="H69" s="180"/>
      <c r="I69" s="180"/>
      <c r="J69" s="180"/>
      <c r="K69" s="180"/>
      <c r="L69" s="180"/>
      <c r="M69" s="180"/>
      <c r="N69" s="180"/>
      <c r="O69" s="180"/>
      <c r="Q69" s="38">
        <f>IF(B69="",1,0)</f>
        <v>1</v>
      </c>
      <c r="R69" s="39"/>
    </row>
    <row r="70" spans="1:18" ht="39.950000000000003" customHeight="1" x14ac:dyDescent="0.3">
      <c r="B70" s="62"/>
      <c r="C70" s="180" t="s">
        <v>34</v>
      </c>
      <c r="D70" s="180"/>
      <c r="E70" s="180"/>
      <c r="F70" s="180"/>
      <c r="G70" s="180"/>
      <c r="H70" s="180"/>
      <c r="I70" s="180"/>
      <c r="J70" s="180"/>
      <c r="K70" s="180"/>
      <c r="L70" s="180"/>
      <c r="M70" s="180"/>
      <c r="N70" s="180"/>
      <c r="O70" s="180"/>
      <c r="Q70" s="38">
        <f>IF(B70="",1,0)</f>
        <v>1</v>
      </c>
      <c r="R70" s="39"/>
    </row>
    <row r="71" spans="1:18" ht="39.950000000000003" customHeight="1" x14ac:dyDescent="0.3">
      <c r="B71" s="62"/>
      <c r="C71" s="180" t="s">
        <v>71</v>
      </c>
      <c r="D71" s="180"/>
      <c r="E71" s="180"/>
      <c r="F71" s="180"/>
      <c r="G71" s="180"/>
      <c r="H71" s="180"/>
      <c r="I71" s="180"/>
      <c r="J71" s="180"/>
      <c r="K71" s="180"/>
      <c r="L71" s="180"/>
      <c r="M71" s="180"/>
      <c r="N71" s="180"/>
      <c r="O71" s="180"/>
      <c r="Q71" s="38">
        <f>IF(B71="",1,0)</f>
        <v>1</v>
      </c>
      <c r="R71" s="39"/>
    </row>
    <row r="72" spans="1:18" ht="6" customHeight="1" x14ac:dyDescent="0.3">
      <c r="A72" s="53"/>
      <c r="B72" s="74"/>
      <c r="C72" s="60"/>
      <c r="D72" s="74"/>
      <c r="E72" s="74"/>
      <c r="F72" s="74"/>
      <c r="G72" s="74"/>
      <c r="H72" s="74"/>
      <c r="I72" s="74"/>
      <c r="J72" s="74"/>
      <c r="K72" s="53"/>
      <c r="L72" s="53"/>
      <c r="M72" s="53"/>
      <c r="N72" s="53"/>
      <c r="O72" s="53"/>
      <c r="P72" s="53"/>
      <c r="Q72" s="38"/>
      <c r="R72" s="39"/>
    </row>
    <row r="73" spans="1:18" ht="21" thickBot="1" x14ac:dyDescent="0.35">
      <c r="A73" s="107"/>
      <c r="B73" s="152" t="s">
        <v>70</v>
      </c>
      <c r="C73" s="152"/>
      <c r="D73" s="152"/>
      <c r="E73" s="152"/>
      <c r="F73" s="152"/>
      <c r="G73" s="152"/>
      <c r="H73" s="152"/>
      <c r="I73" s="152"/>
      <c r="J73" s="152"/>
      <c r="K73" s="152"/>
      <c r="L73" s="152"/>
      <c r="M73" s="152"/>
      <c r="N73" s="152"/>
      <c r="O73" s="152"/>
      <c r="P73" s="107"/>
      <c r="Q73" s="38"/>
      <c r="R73" s="38" t="s">
        <v>38</v>
      </c>
    </row>
    <row r="74" spans="1:18" x14ac:dyDescent="0.3">
      <c r="B74" s="66"/>
      <c r="C74" s="53"/>
      <c r="D74" s="53"/>
      <c r="E74" s="53"/>
      <c r="F74" s="53"/>
      <c r="G74" s="53"/>
      <c r="H74" s="53"/>
      <c r="I74" s="53"/>
      <c r="J74" s="53"/>
      <c r="K74" s="53"/>
      <c r="L74" s="53"/>
      <c r="M74" s="53"/>
      <c r="N74" s="53"/>
      <c r="O74" s="53"/>
      <c r="Q74" s="38"/>
      <c r="R74" s="38"/>
    </row>
    <row r="75" spans="1:18" ht="40.5" customHeight="1" x14ac:dyDescent="0.3">
      <c r="B75" s="62"/>
      <c r="C75" s="180" t="s">
        <v>286</v>
      </c>
      <c r="D75" s="180"/>
      <c r="E75" s="180"/>
      <c r="F75" s="180"/>
      <c r="G75" s="180"/>
      <c r="H75" s="180"/>
      <c r="I75" s="180"/>
      <c r="J75" s="180"/>
      <c r="K75" s="180"/>
      <c r="L75" s="180"/>
      <c r="M75" s="180"/>
      <c r="N75" s="180"/>
      <c r="O75" s="180"/>
      <c r="Q75" s="38"/>
      <c r="R75" s="38"/>
    </row>
    <row r="76" spans="1:18" ht="40.5" customHeight="1" x14ac:dyDescent="0.3">
      <c r="B76" s="62"/>
      <c r="C76" s="180" t="s">
        <v>287</v>
      </c>
      <c r="D76" s="180"/>
      <c r="E76" s="180"/>
      <c r="F76" s="180"/>
      <c r="G76" s="180"/>
      <c r="H76" s="180"/>
      <c r="I76" s="180"/>
      <c r="J76" s="180"/>
      <c r="K76" s="180"/>
      <c r="L76" s="180"/>
      <c r="M76" s="180"/>
      <c r="N76" s="180"/>
      <c r="O76" s="180"/>
      <c r="Q76" s="38"/>
      <c r="R76" s="38"/>
    </row>
    <row r="77" spans="1:18" s="75" customFormat="1" ht="25.15" customHeight="1" x14ac:dyDescent="0.3">
      <c r="B77" s="78"/>
      <c r="C77" s="37"/>
      <c r="D77" s="102" t="s">
        <v>267</v>
      </c>
      <c r="E77" s="60"/>
      <c r="F77" s="74"/>
      <c r="G77" s="53"/>
      <c r="H77" s="74"/>
      <c r="I77" s="74"/>
      <c r="J77" s="74"/>
      <c r="K77" s="74"/>
      <c r="L77" s="74"/>
      <c r="M77" s="53"/>
      <c r="N77" s="53"/>
      <c r="O77" s="53"/>
    </row>
    <row r="78" spans="1:18" s="75" customFormat="1" ht="16.5" customHeight="1" x14ac:dyDescent="0.3">
      <c r="B78" s="62"/>
      <c r="C78" s="106"/>
      <c r="D78" s="76" t="s">
        <v>77</v>
      </c>
      <c r="E78" s="77"/>
      <c r="F78" s="37"/>
      <c r="G78" s="76"/>
      <c r="H78" s="74"/>
      <c r="I78" s="74"/>
      <c r="J78" s="74"/>
      <c r="K78" s="76"/>
      <c r="L78" s="74"/>
      <c r="M78" s="53"/>
      <c r="N78" s="53"/>
      <c r="O78" s="53"/>
    </row>
    <row r="79" spans="1:18" s="75" customFormat="1" ht="16.5" customHeight="1" x14ac:dyDescent="0.3">
      <c r="B79" s="62"/>
      <c r="C79" s="106"/>
      <c r="D79" s="76" t="s">
        <v>78</v>
      </c>
      <c r="E79" s="77"/>
      <c r="F79" s="37"/>
      <c r="G79" s="76"/>
      <c r="H79" s="74"/>
      <c r="I79" s="127"/>
      <c r="J79" s="106"/>
      <c r="K79" s="78"/>
      <c r="L79" s="74"/>
      <c r="M79" s="53"/>
      <c r="N79" s="53"/>
      <c r="O79" s="53"/>
    </row>
    <row r="80" spans="1:18" s="75" customFormat="1" ht="16.5" customHeight="1" x14ac:dyDescent="0.3">
      <c r="B80" s="62"/>
      <c r="C80" s="106"/>
      <c r="D80" s="76" t="s">
        <v>79</v>
      </c>
      <c r="E80" s="77"/>
      <c r="F80" s="37"/>
      <c r="G80" s="76"/>
      <c r="H80" s="74"/>
      <c r="I80" s="106"/>
      <c r="J80" s="106"/>
      <c r="K80" s="78"/>
      <c r="L80" s="74"/>
      <c r="M80" s="53"/>
      <c r="N80" s="53"/>
      <c r="O80" s="53"/>
    </row>
    <row r="81" spans="1:18" s="75" customFormat="1" ht="16.5" customHeight="1" x14ac:dyDescent="0.3">
      <c r="B81" s="62"/>
      <c r="C81" s="106"/>
      <c r="D81" s="76" t="s">
        <v>268</v>
      </c>
      <c r="E81" s="77"/>
      <c r="F81" s="37"/>
      <c r="G81" s="76"/>
      <c r="H81" s="74"/>
      <c r="I81" s="106"/>
      <c r="J81" s="106"/>
      <c r="K81" s="78"/>
      <c r="L81" s="74"/>
      <c r="M81" s="53"/>
      <c r="N81" s="53"/>
      <c r="O81" s="53"/>
    </row>
    <row r="82" spans="1:18" s="75" customFormat="1" ht="23.25" customHeight="1" x14ac:dyDescent="0.3">
      <c r="B82" s="106"/>
      <c r="C82" s="106"/>
      <c r="D82" s="79" t="s">
        <v>80</v>
      </c>
      <c r="E82" s="60"/>
      <c r="F82" s="37"/>
      <c r="G82" s="78"/>
      <c r="H82" s="74"/>
      <c r="I82" s="74"/>
      <c r="J82" s="53"/>
      <c r="K82" s="53"/>
      <c r="L82" s="74"/>
      <c r="M82" s="53"/>
      <c r="N82" s="53"/>
      <c r="O82" s="53"/>
    </row>
    <row r="83" spans="1:18" s="75" customFormat="1" ht="16.5" customHeight="1" x14ac:dyDescent="0.3">
      <c r="B83" s="62"/>
      <c r="C83" s="106"/>
      <c r="D83" s="76" t="s">
        <v>81</v>
      </c>
      <c r="E83" s="77"/>
      <c r="F83" s="37"/>
      <c r="G83" s="78"/>
      <c r="H83" s="74"/>
      <c r="I83" s="74"/>
      <c r="J83" s="74"/>
      <c r="K83" s="53"/>
      <c r="L83" s="74"/>
      <c r="M83" s="53"/>
      <c r="N83" s="53"/>
      <c r="O83" s="53"/>
    </row>
    <row r="84" spans="1:18" s="75" customFormat="1" ht="16.5" customHeight="1" x14ac:dyDescent="0.3">
      <c r="B84" s="62"/>
      <c r="C84" s="106"/>
      <c r="D84" s="76" t="s">
        <v>82</v>
      </c>
      <c r="E84" s="77"/>
      <c r="F84" s="37"/>
      <c r="G84" s="78"/>
      <c r="H84" s="74"/>
      <c r="I84" s="74"/>
      <c r="J84" s="74"/>
      <c r="K84" s="53"/>
      <c r="L84" s="74"/>
      <c r="M84" s="53"/>
      <c r="N84" s="53"/>
      <c r="O84" s="53"/>
    </row>
    <row r="85" spans="1:18" s="75" customFormat="1" ht="16.5" customHeight="1" thickBot="1" x14ac:dyDescent="0.3">
      <c r="B85" s="80"/>
      <c r="C85" s="80"/>
      <c r="D85" s="80"/>
      <c r="E85" s="80"/>
      <c r="F85" s="80"/>
      <c r="G85" s="80"/>
      <c r="H85" s="80"/>
      <c r="I85" s="81"/>
      <c r="J85" s="80"/>
      <c r="K85" s="80"/>
      <c r="L85" s="80"/>
      <c r="M85" s="80"/>
      <c r="N85" s="80"/>
      <c r="O85" s="81"/>
    </row>
    <row r="86" spans="1:18" s="75" customFormat="1" ht="9.75" customHeight="1" x14ac:dyDescent="0.25">
      <c r="B86" s="82"/>
      <c r="C86" s="82"/>
      <c r="D86" s="82"/>
      <c r="E86" s="82"/>
      <c r="F86" s="82"/>
      <c r="G86" s="82"/>
      <c r="H86" s="82"/>
      <c r="I86" s="50"/>
      <c r="J86" s="82"/>
      <c r="K86" s="82"/>
      <c r="L86" s="82"/>
      <c r="M86" s="82"/>
      <c r="N86" s="82"/>
      <c r="O86" s="50"/>
    </row>
    <row r="87" spans="1:18" s="103" customFormat="1" ht="21" customHeight="1" x14ac:dyDescent="0.25">
      <c r="B87" s="198" t="s">
        <v>230</v>
      </c>
      <c r="C87" s="198"/>
      <c r="D87" s="198"/>
      <c r="E87" s="198"/>
      <c r="F87" s="198"/>
      <c r="G87" s="198"/>
      <c r="H87" s="198"/>
      <c r="I87" s="198"/>
      <c r="J87" s="198"/>
      <c r="K87" s="198"/>
      <c r="L87" s="198"/>
      <c r="M87" s="198"/>
      <c r="N87" s="198"/>
      <c r="O87" s="198"/>
      <c r="Q87" s="104"/>
      <c r="R87" s="105"/>
    </row>
    <row r="88" spans="1:18" x14ac:dyDescent="0.3">
      <c r="B88" s="22"/>
      <c r="C88" s="73" t="s">
        <v>288</v>
      </c>
      <c r="I88" s="40" t="str">
        <f>IF((B88&lt;M35*0.1), "The number of accessible units does not comply with mandatory requirements","")</f>
        <v/>
      </c>
      <c r="Q88" s="38">
        <f>IF(B88="",1,0)</f>
        <v>1</v>
      </c>
      <c r="R88" s="39"/>
    </row>
    <row r="89" spans="1:18" x14ac:dyDescent="0.3">
      <c r="B89" s="22"/>
      <c r="C89" s="73" t="s">
        <v>69</v>
      </c>
      <c r="D89" s="28"/>
      <c r="E89" s="28"/>
      <c r="F89" s="28"/>
      <c r="G89" s="28"/>
      <c r="H89" s="28"/>
      <c r="I89" s="40" t="str">
        <f>IF((B89&lt;M35*0.02), "The number of sensory impaired units does not comply with mandatory requirements","")</f>
        <v/>
      </c>
      <c r="J89" s="28"/>
      <c r="K89" s="65"/>
      <c r="L89" s="74"/>
      <c r="Q89" s="38">
        <f>IF(B89="",1,0)</f>
        <v>1</v>
      </c>
      <c r="R89" s="39"/>
    </row>
    <row r="90" spans="1:18" x14ac:dyDescent="0.3">
      <c r="B90" s="22"/>
      <c r="C90" s="73" t="s">
        <v>68</v>
      </c>
      <c r="D90" s="28"/>
      <c r="E90" s="28"/>
      <c r="F90" s="28"/>
      <c r="G90" s="28"/>
      <c r="H90" s="28"/>
      <c r="I90" s="28"/>
      <c r="J90" s="28"/>
      <c r="K90" s="64"/>
      <c r="Q90" s="38">
        <f>IF(B90="",1,0)</f>
        <v>1</v>
      </c>
      <c r="R90" s="38"/>
    </row>
    <row r="91" spans="1:18" ht="6" hidden="1" customHeight="1" x14ac:dyDescent="0.3">
      <c r="B91" s="74"/>
      <c r="C91" s="60"/>
      <c r="D91" s="74"/>
      <c r="E91" s="74"/>
      <c r="F91" s="74"/>
      <c r="G91" s="74"/>
      <c r="H91" s="74"/>
      <c r="I91" s="74"/>
      <c r="J91" s="74"/>
      <c r="Q91" s="38"/>
      <c r="R91" s="39"/>
    </row>
    <row r="92" spans="1:18" s="75" customFormat="1" ht="20.25" customHeight="1" thickBot="1" x14ac:dyDescent="0.4">
      <c r="B92" s="151" t="s">
        <v>76</v>
      </c>
      <c r="C92" s="151"/>
      <c r="D92" s="151"/>
      <c r="E92" s="151"/>
      <c r="F92" s="151"/>
      <c r="G92" s="151"/>
      <c r="H92" s="151"/>
      <c r="I92" s="151"/>
      <c r="J92" s="151"/>
      <c r="K92" s="151"/>
      <c r="L92" s="151"/>
      <c r="M92" s="151"/>
      <c r="N92" s="151"/>
      <c r="O92" s="151"/>
    </row>
    <row r="93" spans="1:18" s="75" customFormat="1" ht="149.25" customHeight="1" thickBot="1" x14ac:dyDescent="0.3">
      <c r="A93" s="121"/>
      <c r="B93" s="157" t="s">
        <v>263</v>
      </c>
      <c r="C93" s="158"/>
      <c r="D93" s="158"/>
      <c r="E93" s="158"/>
      <c r="F93" s="158"/>
      <c r="G93" s="158"/>
      <c r="H93" s="158"/>
      <c r="I93" s="158"/>
      <c r="J93" s="158"/>
      <c r="K93" s="158"/>
      <c r="L93" s="158"/>
      <c r="M93" s="158"/>
      <c r="N93" s="158"/>
      <c r="O93" s="158"/>
      <c r="P93" s="121"/>
    </row>
    <row r="94" spans="1:18" s="75" customFormat="1" ht="22.9" customHeight="1" x14ac:dyDescent="0.25">
      <c r="A94" s="122"/>
      <c r="B94" s="83"/>
      <c r="C94" s="83"/>
      <c r="D94" s="123" t="s">
        <v>83</v>
      </c>
      <c r="E94" s="83"/>
      <c r="F94" s="84"/>
      <c r="G94" s="83"/>
      <c r="H94" s="83"/>
      <c r="I94" s="84"/>
      <c r="J94" s="83"/>
      <c r="K94" s="83"/>
      <c r="L94" s="83"/>
      <c r="M94" s="83"/>
      <c r="N94" s="83"/>
      <c r="O94" s="84"/>
      <c r="P94" s="122"/>
    </row>
    <row r="95" spans="1:18" s="75" customFormat="1" ht="22.9" customHeight="1" x14ac:dyDescent="0.25">
      <c r="B95" s="62"/>
      <c r="C95" s="51"/>
      <c r="D95" s="162" t="s">
        <v>84</v>
      </c>
      <c r="E95" s="162"/>
      <c r="F95" s="162"/>
      <c r="G95" s="162"/>
      <c r="H95" s="162"/>
      <c r="I95" s="162"/>
      <c r="J95" s="162"/>
      <c r="K95" s="162"/>
      <c r="L95" s="162"/>
      <c r="M95" s="162"/>
      <c r="N95" s="162"/>
      <c r="O95" s="162"/>
    </row>
    <row r="96" spans="1:18" s="75" customFormat="1" ht="34.5" customHeight="1" x14ac:dyDescent="0.25">
      <c r="B96" s="62"/>
      <c r="C96" s="51"/>
      <c r="D96" s="162" t="s">
        <v>85</v>
      </c>
      <c r="E96" s="162"/>
      <c r="F96" s="162"/>
      <c r="G96" s="162"/>
      <c r="H96" s="162"/>
      <c r="I96" s="162"/>
      <c r="J96" s="162"/>
      <c r="K96" s="162"/>
      <c r="L96" s="162"/>
      <c r="M96" s="162"/>
      <c r="N96" s="162"/>
      <c r="O96" s="162"/>
    </row>
    <row r="97" spans="1:19" s="75" customFormat="1" ht="34.5" customHeight="1" x14ac:dyDescent="0.25">
      <c r="B97" s="62"/>
      <c r="C97" s="51"/>
      <c r="D97" s="162" t="s">
        <v>271</v>
      </c>
      <c r="E97" s="162"/>
      <c r="F97" s="162"/>
      <c r="G97" s="162"/>
      <c r="H97" s="162"/>
      <c r="I97" s="162"/>
      <c r="J97" s="162"/>
      <c r="K97" s="162"/>
      <c r="L97" s="162"/>
      <c r="M97" s="162"/>
      <c r="N97" s="162"/>
      <c r="O97" s="162"/>
    </row>
    <row r="98" spans="1:19" s="75" customFormat="1" ht="6.75" customHeight="1" thickBot="1" x14ac:dyDescent="0.3">
      <c r="A98" s="124"/>
      <c r="B98" s="128"/>
      <c r="C98" s="128"/>
      <c r="D98" s="128"/>
      <c r="E98" s="85"/>
      <c r="F98" s="85"/>
      <c r="G98" s="85"/>
      <c r="H98" s="85"/>
      <c r="I98" s="85"/>
      <c r="J98" s="85"/>
      <c r="K98" s="85"/>
      <c r="L98" s="81"/>
      <c r="M98" s="86"/>
      <c r="N98" s="81"/>
      <c r="O98" s="81"/>
      <c r="P98" s="124"/>
    </row>
    <row r="99" spans="1:19" s="75" customFormat="1" ht="16.5" customHeight="1" thickBot="1" x14ac:dyDescent="0.3">
      <c r="B99" s="51"/>
      <c r="C99" s="51"/>
      <c r="D99" s="106"/>
      <c r="E99" s="51"/>
      <c r="F99" s="51"/>
      <c r="G99" s="51"/>
      <c r="H99" s="51"/>
      <c r="I99" s="51"/>
      <c r="J99" s="51"/>
      <c r="K99" s="51"/>
      <c r="L99" s="50"/>
      <c r="M99" s="63"/>
      <c r="N99" s="50"/>
      <c r="O99" s="50"/>
    </row>
    <row r="100" spans="1:19" s="75" customFormat="1" ht="63.6" customHeight="1" thickBot="1" x14ac:dyDescent="0.3">
      <c r="B100" s="88" t="s">
        <v>86</v>
      </c>
      <c r="C100" s="89" t="s">
        <v>87</v>
      </c>
      <c r="D100" s="90" t="s">
        <v>88</v>
      </c>
      <c r="E100" s="63"/>
      <c r="F100" s="178" t="str">
        <f>IF(SUM(S102:S199)&lt;5,"A minimum of "&amp;5-SUM(S102:S199)&amp;" Universal Design features must be selected","")</f>
        <v>A minimum of 5 Universal Design features must be selected</v>
      </c>
      <c r="G100" s="178"/>
      <c r="H100" s="178"/>
      <c r="I100" s="178"/>
      <c r="J100" s="178"/>
      <c r="K100" s="178"/>
      <c r="L100" s="50"/>
      <c r="M100" s="63"/>
      <c r="N100" s="50"/>
      <c r="O100" s="50"/>
    </row>
    <row r="101" spans="1:19" s="75" customFormat="1" ht="16.5" customHeight="1" x14ac:dyDescent="0.25">
      <c r="B101" s="173" t="s">
        <v>89</v>
      </c>
      <c r="C101" s="174"/>
      <c r="D101" s="174"/>
      <c r="E101" s="168"/>
      <c r="F101" s="168"/>
      <c r="G101" s="168"/>
      <c r="H101" s="168"/>
      <c r="I101" s="168"/>
      <c r="J101" s="168"/>
      <c r="K101" s="168"/>
      <c r="L101" s="168"/>
      <c r="M101" s="168"/>
      <c r="N101" s="168"/>
      <c r="O101" s="169"/>
    </row>
    <row r="102" spans="1:19" s="75" customFormat="1" ht="16.5" customHeight="1" x14ac:dyDescent="0.25">
      <c r="B102" s="62"/>
      <c r="C102" s="62"/>
      <c r="D102" s="62"/>
      <c r="E102" s="91">
        <v>1.1000000000000001</v>
      </c>
      <c r="F102" s="163" t="s">
        <v>90</v>
      </c>
      <c r="G102" s="164"/>
      <c r="H102" s="164"/>
      <c r="I102" s="164"/>
      <c r="J102" s="164"/>
      <c r="K102" s="164"/>
      <c r="L102" s="164"/>
      <c r="M102" s="164"/>
      <c r="N102" s="164"/>
      <c r="O102" s="165"/>
      <c r="Q102" s="61">
        <f>IF(B102="X",1,0)</f>
        <v>0</v>
      </c>
      <c r="R102" s="61">
        <f t="shared" ref="R102:S117" si="1">IF(C102="X",1,0)</f>
        <v>0</v>
      </c>
      <c r="S102" s="61">
        <f t="shared" si="1"/>
        <v>0</v>
      </c>
    </row>
    <row r="103" spans="1:19" s="75" customFormat="1" ht="16.5" customHeight="1" x14ac:dyDescent="0.25">
      <c r="B103" s="62"/>
      <c r="C103" s="62"/>
      <c r="D103" s="62"/>
      <c r="E103" s="92">
        <v>1.2</v>
      </c>
      <c r="F103" s="163" t="s">
        <v>91</v>
      </c>
      <c r="G103" s="164"/>
      <c r="H103" s="164"/>
      <c r="I103" s="164"/>
      <c r="J103" s="164"/>
      <c r="K103" s="164"/>
      <c r="L103" s="164"/>
      <c r="M103" s="164"/>
      <c r="N103" s="164"/>
      <c r="O103" s="165"/>
      <c r="Q103" s="61">
        <f t="shared" ref="Q103:Q166" si="2">IF(B103="X",1,0)</f>
        <v>0</v>
      </c>
      <c r="R103" s="61">
        <f t="shared" si="1"/>
        <v>0</v>
      </c>
      <c r="S103" s="61">
        <f t="shared" si="1"/>
        <v>0</v>
      </c>
    </row>
    <row r="104" spans="1:19" s="75" customFormat="1" ht="16.5" customHeight="1" x14ac:dyDescent="0.25">
      <c r="B104" s="62"/>
      <c r="C104" s="62"/>
      <c r="D104" s="62"/>
      <c r="E104" s="92">
        <v>1.3</v>
      </c>
      <c r="F104" s="163" t="s">
        <v>92</v>
      </c>
      <c r="G104" s="164"/>
      <c r="H104" s="164"/>
      <c r="I104" s="164"/>
      <c r="J104" s="164"/>
      <c r="K104" s="164"/>
      <c r="L104" s="164"/>
      <c r="M104" s="164"/>
      <c r="N104" s="164"/>
      <c r="O104" s="165"/>
      <c r="Q104" s="61">
        <f t="shared" si="2"/>
        <v>0</v>
      </c>
      <c r="R104" s="61">
        <f t="shared" si="1"/>
        <v>0</v>
      </c>
      <c r="S104" s="61">
        <f t="shared" si="1"/>
        <v>0</v>
      </c>
    </row>
    <row r="105" spans="1:19" s="75" customFormat="1" ht="16.5" customHeight="1" x14ac:dyDescent="0.25">
      <c r="B105" s="62"/>
      <c r="C105" s="62"/>
      <c r="D105" s="62"/>
      <c r="E105" s="92">
        <v>1.4</v>
      </c>
      <c r="F105" s="163" t="s">
        <v>93</v>
      </c>
      <c r="G105" s="164"/>
      <c r="H105" s="164"/>
      <c r="I105" s="164"/>
      <c r="J105" s="164"/>
      <c r="K105" s="164"/>
      <c r="L105" s="164"/>
      <c r="M105" s="164"/>
      <c r="N105" s="164"/>
      <c r="O105" s="165"/>
      <c r="Q105" s="61">
        <f t="shared" si="2"/>
        <v>0</v>
      </c>
      <c r="R105" s="61">
        <f t="shared" si="1"/>
        <v>0</v>
      </c>
      <c r="S105" s="61">
        <f t="shared" si="1"/>
        <v>0</v>
      </c>
    </row>
    <row r="106" spans="1:19" s="75" customFormat="1" ht="16.5" customHeight="1" x14ac:dyDescent="0.25">
      <c r="B106" s="62"/>
      <c r="C106" s="62"/>
      <c r="D106" s="62"/>
      <c r="E106" s="93">
        <v>1.5</v>
      </c>
      <c r="F106" s="163" t="s">
        <v>94</v>
      </c>
      <c r="G106" s="164"/>
      <c r="H106" s="164"/>
      <c r="I106" s="164"/>
      <c r="J106" s="164"/>
      <c r="K106" s="164"/>
      <c r="L106" s="164"/>
      <c r="M106" s="164"/>
      <c r="N106" s="164"/>
      <c r="O106" s="165"/>
      <c r="Q106" s="61">
        <f t="shared" si="2"/>
        <v>0</v>
      </c>
      <c r="R106" s="61">
        <f t="shared" si="1"/>
        <v>0</v>
      </c>
      <c r="S106" s="61">
        <f t="shared" si="1"/>
        <v>0</v>
      </c>
    </row>
    <row r="107" spans="1:19" s="75" customFormat="1" ht="16.5" customHeight="1" x14ac:dyDescent="0.25">
      <c r="B107" s="173" t="s">
        <v>95</v>
      </c>
      <c r="C107" s="174"/>
      <c r="D107" s="174"/>
      <c r="E107" s="168"/>
      <c r="F107" s="168"/>
      <c r="G107" s="168"/>
      <c r="H107" s="168"/>
      <c r="I107" s="168"/>
      <c r="J107" s="168"/>
      <c r="K107" s="168"/>
      <c r="L107" s="168"/>
      <c r="M107" s="168"/>
      <c r="N107" s="168"/>
      <c r="O107" s="169"/>
      <c r="Q107" s="61">
        <f t="shared" si="2"/>
        <v>0</v>
      </c>
      <c r="R107" s="61">
        <f t="shared" si="1"/>
        <v>0</v>
      </c>
      <c r="S107" s="61">
        <f t="shared" si="1"/>
        <v>0</v>
      </c>
    </row>
    <row r="108" spans="1:19" s="75" customFormat="1" ht="16.5" customHeight="1" x14ac:dyDescent="0.25">
      <c r="B108" s="62"/>
      <c r="C108" s="62"/>
      <c r="D108" s="62"/>
      <c r="E108" s="91">
        <v>2.1</v>
      </c>
      <c r="F108" s="163" t="s">
        <v>96</v>
      </c>
      <c r="G108" s="164"/>
      <c r="H108" s="164"/>
      <c r="I108" s="164"/>
      <c r="J108" s="164"/>
      <c r="K108" s="164"/>
      <c r="L108" s="164"/>
      <c r="M108" s="164"/>
      <c r="N108" s="164"/>
      <c r="O108" s="165"/>
      <c r="Q108" s="61">
        <f t="shared" si="2"/>
        <v>0</v>
      </c>
      <c r="R108" s="61">
        <f t="shared" si="1"/>
        <v>0</v>
      </c>
      <c r="S108" s="61">
        <f t="shared" si="1"/>
        <v>0</v>
      </c>
    </row>
    <row r="109" spans="1:19" s="75" customFormat="1" ht="16.5" customHeight="1" x14ac:dyDescent="0.25">
      <c r="B109" s="62"/>
      <c r="C109" s="62"/>
      <c r="D109" s="62"/>
      <c r="E109" s="92">
        <v>2.2000000000000002</v>
      </c>
      <c r="F109" s="163" t="s">
        <v>97</v>
      </c>
      <c r="G109" s="164"/>
      <c r="H109" s="164"/>
      <c r="I109" s="164"/>
      <c r="J109" s="164"/>
      <c r="K109" s="164"/>
      <c r="L109" s="164"/>
      <c r="M109" s="164"/>
      <c r="N109" s="164"/>
      <c r="O109" s="165"/>
      <c r="Q109" s="61">
        <f t="shared" si="2"/>
        <v>0</v>
      </c>
      <c r="R109" s="61">
        <f t="shared" si="1"/>
        <v>0</v>
      </c>
      <c r="S109" s="61">
        <f t="shared" si="1"/>
        <v>0</v>
      </c>
    </row>
    <row r="110" spans="1:19" s="75" customFormat="1" ht="16.5" customHeight="1" x14ac:dyDescent="0.25">
      <c r="B110" s="62"/>
      <c r="C110" s="62"/>
      <c r="D110" s="62"/>
      <c r="E110" s="92">
        <v>2.2999999999999998</v>
      </c>
      <c r="F110" s="163" t="s">
        <v>98</v>
      </c>
      <c r="G110" s="164"/>
      <c r="H110" s="164"/>
      <c r="I110" s="164"/>
      <c r="J110" s="164"/>
      <c r="K110" s="164"/>
      <c r="L110" s="164"/>
      <c r="M110" s="164"/>
      <c r="N110" s="164"/>
      <c r="O110" s="165"/>
      <c r="Q110" s="61">
        <f t="shared" si="2"/>
        <v>0</v>
      </c>
      <c r="R110" s="61">
        <f t="shared" si="1"/>
        <v>0</v>
      </c>
      <c r="S110" s="61">
        <f t="shared" si="1"/>
        <v>0</v>
      </c>
    </row>
    <row r="111" spans="1:19" s="75" customFormat="1" ht="16.5" customHeight="1" x14ac:dyDescent="0.25">
      <c r="B111" s="62"/>
      <c r="C111" s="62"/>
      <c r="D111" s="62"/>
      <c r="E111" s="92">
        <v>2.4</v>
      </c>
      <c r="F111" s="163" t="s">
        <v>99</v>
      </c>
      <c r="G111" s="164"/>
      <c r="H111" s="164"/>
      <c r="I111" s="164"/>
      <c r="J111" s="164"/>
      <c r="K111" s="164"/>
      <c r="L111" s="164"/>
      <c r="M111" s="164"/>
      <c r="N111" s="164"/>
      <c r="O111" s="165"/>
      <c r="Q111" s="61">
        <f t="shared" si="2"/>
        <v>0</v>
      </c>
      <c r="R111" s="61">
        <f t="shared" si="1"/>
        <v>0</v>
      </c>
      <c r="S111" s="61">
        <f t="shared" si="1"/>
        <v>0</v>
      </c>
    </row>
    <row r="112" spans="1:19" s="75" customFormat="1" ht="16.5" customHeight="1" x14ac:dyDescent="0.25">
      <c r="B112" s="62"/>
      <c r="C112" s="62"/>
      <c r="D112" s="62"/>
      <c r="E112" s="92">
        <v>2.5</v>
      </c>
      <c r="F112" s="163" t="s">
        <v>100</v>
      </c>
      <c r="G112" s="164"/>
      <c r="H112" s="164"/>
      <c r="I112" s="164"/>
      <c r="J112" s="164"/>
      <c r="K112" s="164"/>
      <c r="L112" s="164"/>
      <c r="M112" s="164"/>
      <c r="N112" s="164"/>
      <c r="O112" s="165"/>
      <c r="Q112" s="61">
        <f t="shared" si="2"/>
        <v>0</v>
      </c>
      <c r="R112" s="61">
        <f t="shared" si="1"/>
        <v>0</v>
      </c>
      <c r="S112" s="61">
        <f t="shared" si="1"/>
        <v>0</v>
      </c>
    </row>
    <row r="113" spans="2:19" s="75" customFormat="1" ht="16.5" customHeight="1" x14ac:dyDescent="0.25">
      <c r="B113" s="62"/>
      <c r="C113" s="62"/>
      <c r="D113" s="62"/>
      <c r="E113" s="92">
        <v>2.6</v>
      </c>
      <c r="F113" s="163" t="s">
        <v>101</v>
      </c>
      <c r="G113" s="164"/>
      <c r="H113" s="164"/>
      <c r="I113" s="164"/>
      <c r="J113" s="164"/>
      <c r="K113" s="164"/>
      <c r="L113" s="164"/>
      <c r="M113" s="164"/>
      <c r="N113" s="164"/>
      <c r="O113" s="165"/>
      <c r="Q113" s="61">
        <f t="shared" si="2"/>
        <v>0</v>
      </c>
      <c r="R113" s="61">
        <f t="shared" si="1"/>
        <v>0</v>
      </c>
      <c r="S113" s="61">
        <f t="shared" si="1"/>
        <v>0</v>
      </c>
    </row>
    <row r="114" spans="2:19" s="75" customFormat="1" ht="16.5" customHeight="1" x14ac:dyDescent="0.25">
      <c r="B114" s="62"/>
      <c r="C114" s="62"/>
      <c r="D114" s="62"/>
      <c r="E114" s="93">
        <v>2.7</v>
      </c>
      <c r="F114" s="163" t="s">
        <v>102</v>
      </c>
      <c r="G114" s="164"/>
      <c r="H114" s="164"/>
      <c r="I114" s="164"/>
      <c r="J114" s="164"/>
      <c r="K114" s="164"/>
      <c r="L114" s="164"/>
      <c r="M114" s="164"/>
      <c r="N114" s="164"/>
      <c r="O114" s="165"/>
      <c r="Q114" s="61">
        <f t="shared" si="2"/>
        <v>0</v>
      </c>
      <c r="R114" s="61">
        <f t="shared" si="1"/>
        <v>0</v>
      </c>
      <c r="S114" s="61">
        <f t="shared" si="1"/>
        <v>0</v>
      </c>
    </row>
    <row r="115" spans="2:19" s="75" customFormat="1" ht="16.5" customHeight="1" x14ac:dyDescent="0.25">
      <c r="B115" s="173" t="s">
        <v>103</v>
      </c>
      <c r="C115" s="174"/>
      <c r="D115" s="174"/>
      <c r="E115" s="168"/>
      <c r="F115" s="168"/>
      <c r="G115" s="168"/>
      <c r="H115" s="168"/>
      <c r="I115" s="168"/>
      <c r="J115" s="168"/>
      <c r="K115" s="168"/>
      <c r="L115" s="168"/>
      <c r="M115" s="168"/>
      <c r="N115" s="168"/>
      <c r="O115" s="169"/>
      <c r="Q115" s="61">
        <f t="shared" si="2"/>
        <v>0</v>
      </c>
      <c r="R115" s="61">
        <f t="shared" si="1"/>
        <v>0</v>
      </c>
      <c r="S115" s="61">
        <f t="shared" si="1"/>
        <v>0</v>
      </c>
    </row>
    <row r="116" spans="2:19" s="75" customFormat="1" ht="16.149999999999999" customHeight="1" x14ac:dyDescent="0.25">
      <c r="B116" s="62"/>
      <c r="C116" s="62"/>
      <c r="D116" s="62"/>
      <c r="E116" s="91">
        <v>3.1</v>
      </c>
      <c r="F116" s="175" t="s">
        <v>274</v>
      </c>
      <c r="G116" s="176"/>
      <c r="H116" s="176"/>
      <c r="I116" s="176"/>
      <c r="J116" s="176"/>
      <c r="K116" s="176"/>
      <c r="L116" s="176"/>
      <c r="M116" s="176"/>
      <c r="N116" s="176"/>
      <c r="O116" s="177"/>
      <c r="Q116" s="61">
        <f t="shared" si="2"/>
        <v>0</v>
      </c>
      <c r="R116" s="61">
        <f t="shared" si="1"/>
        <v>0</v>
      </c>
      <c r="S116" s="61">
        <f t="shared" si="1"/>
        <v>0</v>
      </c>
    </row>
    <row r="117" spans="2:19" s="75" customFormat="1" ht="16.5" customHeight="1" x14ac:dyDescent="0.25">
      <c r="B117" s="62"/>
      <c r="C117" s="62"/>
      <c r="D117" s="62"/>
      <c r="E117" s="92">
        <v>3.2</v>
      </c>
      <c r="F117" s="163" t="s">
        <v>104</v>
      </c>
      <c r="G117" s="164"/>
      <c r="H117" s="164"/>
      <c r="I117" s="164"/>
      <c r="J117" s="164"/>
      <c r="K117" s="164"/>
      <c r="L117" s="164"/>
      <c r="M117" s="164"/>
      <c r="N117" s="164"/>
      <c r="O117" s="165"/>
      <c r="Q117" s="61">
        <f t="shared" si="2"/>
        <v>0</v>
      </c>
      <c r="R117" s="61">
        <f t="shared" si="1"/>
        <v>0</v>
      </c>
      <c r="S117" s="61">
        <f t="shared" si="1"/>
        <v>0</v>
      </c>
    </row>
    <row r="118" spans="2:19" s="75" customFormat="1" ht="16.5" customHeight="1" x14ac:dyDescent="0.25">
      <c r="B118" s="62"/>
      <c r="C118" s="62"/>
      <c r="D118" s="62"/>
      <c r="E118" s="92">
        <v>3.3</v>
      </c>
      <c r="F118" s="163" t="s">
        <v>105</v>
      </c>
      <c r="G118" s="164"/>
      <c r="H118" s="164"/>
      <c r="I118" s="164"/>
      <c r="J118" s="164"/>
      <c r="K118" s="164"/>
      <c r="L118" s="164"/>
      <c r="M118" s="164"/>
      <c r="N118" s="164"/>
      <c r="O118" s="165"/>
      <c r="Q118" s="61">
        <f t="shared" si="2"/>
        <v>0</v>
      </c>
      <c r="R118" s="61">
        <f t="shared" ref="R118:R181" si="3">IF(C118="X",1,0)</f>
        <v>0</v>
      </c>
      <c r="S118" s="61">
        <f t="shared" ref="S118:S181" si="4">IF(D118="X",1,0)</f>
        <v>0</v>
      </c>
    </row>
    <row r="119" spans="2:19" s="75" customFormat="1" ht="16.5" customHeight="1" x14ac:dyDescent="0.25">
      <c r="B119" s="62"/>
      <c r="C119" s="62"/>
      <c r="D119" s="62"/>
      <c r="E119" s="92">
        <v>3.4</v>
      </c>
      <c r="F119" s="163" t="s">
        <v>106</v>
      </c>
      <c r="G119" s="164"/>
      <c r="H119" s="164"/>
      <c r="I119" s="164"/>
      <c r="J119" s="164"/>
      <c r="K119" s="164"/>
      <c r="L119" s="164"/>
      <c r="M119" s="164"/>
      <c r="N119" s="164"/>
      <c r="O119" s="165"/>
      <c r="Q119" s="61">
        <f t="shared" si="2"/>
        <v>0</v>
      </c>
      <c r="R119" s="61">
        <f t="shared" si="3"/>
        <v>0</v>
      </c>
      <c r="S119" s="61">
        <f t="shared" si="4"/>
        <v>0</v>
      </c>
    </row>
    <row r="120" spans="2:19" s="75" customFormat="1" ht="33.75" customHeight="1" x14ac:dyDescent="0.25">
      <c r="B120" s="62"/>
      <c r="C120" s="62"/>
      <c r="D120" s="62"/>
      <c r="E120" s="92">
        <v>3.5</v>
      </c>
      <c r="F120" s="175" t="s">
        <v>107</v>
      </c>
      <c r="G120" s="176"/>
      <c r="H120" s="176"/>
      <c r="I120" s="176"/>
      <c r="J120" s="176"/>
      <c r="K120" s="176"/>
      <c r="L120" s="176"/>
      <c r="M120" s="176"/>
      <c r="N120" s="176"/>
      <c r="O120" s="177"/>
      <c r="Q120" s="61">
        <f t="shared" si="2"/>
        <v>0</v>
      </c>
      <c r="R120" s="61">
        <f t="shared" si="3"/>
        <v>0</v>
      </c>
      <c r="S120" s="61">
        <f t="shared" si="4"/>
        <v>0</v>
      </c>
    </row>
    <row r="121" spans="2:19" s="75" customFormat="1" ht="16.5" customHeight="1" x14ac:dyDescent="0.25">
      <c r="B121" s="62"/>
      <c r="C121" s="62"/>
      <c r="D121" s="62"/>
      <c r="E121" s="92">
        <v>3.6</v>
      </c>
      <c r="F121" s="163" t="s">
        <v>108</v>
      </c>
      <c r="G121" s="164"/>
      <c r="H121" s="164"/>
      <c r="I121" s="164"/>
      <c r="J121" s="164"/>
      <c r="K121" s="164"/>
      <c r="L121" s="164"/>
      <c r="M121" s="164"/>
      <c r="N121" s="164"/>
      <c r="O121" s="165"/>
      <c r="Q121" s="61">
        <f t="shared" si="2"/>
        <v>0</v>
      </c>
      <c r="R121" s="61">
        <f t="shared" si="3"/>
        <v>0</v>
      </c>
      <c r="S121" s="61">
        <f t="shared" si="4"/>
        <v>0</v>
      </c>
    </row>
    <row r="122" spans="2:19" s="75" customFormat="1" ht="16.5" customHeight="1" x14ac:dyDescent="0.25">
      <c r="B122" s="62"/>
      <c r="C122" s="62"/>
      <c r="D122" s="62"/>
      <c r="E122" s="92">
        <v>3.7</v>
      </c>
      <c r="F122" s="163" t="s">
        <v>109</v>
      </c>
      <c r="G122" s="164"/>
      <c r="H122" s="164"/>
      <c r="I122" s="164"/>
      <c r="J122" s="164"/>
      <c r="K122" s="164"/>
      <c r="L122" s="164"/>
      <c r="M122" s="164"/>
      <c r="N122" s="164"/>
      <c r="O122" s="165"/>
      <c r="Q122" s="61">
        <f t="shared" si="2"/>
        <v>0</v>
      </c>
      <c r="R122" s="61">
        <f t="shared" si="3"/>
        <v>0</v>
      </c>
      <c r="S122" s="61">
        <f t="shared" si="4"/>
        <v>0</v>
      </c>
    </row>
    <row r="123" spans="2:19" s="75" customFormat="1" ht="16.5" customHeight="1" x14ac:dyDescent="0.25">
      <c r="B123" s="62"/>
      <c r="C123" s="62"/>
      <c r="D123" s="62"/>
      <c r="E123" s="92">
        <v>3.8</v>
      </c>
      <c r="F123" s="163" t="s">
        <v>269</v>
      </c>
      <c r="G123" s="164"/>
      <c r="H123" s="164"/>
      <c r="I123" s="164"/>
      <c r="J123" s="164"/>
      <c r="K123" s="164"/>
      <c r="L123" s="164"/>
      <c r="M123" s="164"/>
      <c r="N123" s="164"/>
      <c r="O123" s="165"/>
      <c r="Q123" s="61">
        <f t="shared" si="2"/>
        <v>0</v>
      </c>
      <c r="R123" s="61">
        <f t="shared" si="3"/>
        <v>0</v>
      </c>
      <c r="S123" s="61">
        <f t="shared" si="4"/>
        <v>0</v>
      </c>
    </row>
    <row r="124" spans="2:19" s="75" customFormat="1" ht="16.5" customHeight="1" x14ac:dyDescent="0.25">
      <c r="B124" s="62"/>
      <c r="C124" s="62"/>
      <c r="D124" s="62"/>
      <c r="E124" s="92">
        <v>3.9</v>
      </c>
      <c r="F124" s="163" t="s">
        <v>110</v>
      </c>
      <c r="G124" s="164"/>
      <c r="H124" s="164"/>
      <c r="I124" s="164"/>
      <c r="J124" s="164"/>
      <c r="K124" s="164"/>
      <c r="L124" s="164"/>
      <c r="M124" s="164"/>
      <c r="N124" s="164"/>
      <c r="O124" s="165"/>
      <c r="Q124" s="61">
        <f t="shared" si="2"/>
        <v>0</v>
      </c>
      <c r="R124" s="61">
        <f t="shared" si="3"/>
        <v>0</v>
      </c>
      <c r="S124" s="61">
        <f t="shared" si="4"/>
        <v>0</v>
      </c>
    </row>
    <row r="125" spans="2:19" s="75" customFormat="1" ht="16.5" customHeight="1" x14ac:dyDescent="0.25">
      <c r="B125" s="62"/>
      <c r="C125" s="62"/>
      <c r="D125" s="62"/>
      <c r="E125" s="94" t="s">
        <v>111</v>
      </c>
      <c r="F125" s="163" t="s">
        <v>112</v>
      </c>
      <c r="G125" s="164"/>
      <c r="H125" s="164"/>
      <c r="I125" s="164"/>
      <c r="J125" s="164"/>
      <c r="K125" s="164"/>
      <c r="L125" s="164"/>
      <c r="M125" s="164"/>
      <c r="N125" s="164"/>
      <c r="O125" s="165"/>
      <c r="Q125" s="61">
        <f t="shared" si="2"/>
        <v>0</v>
      </c>
      <c r="R125" s="61">
        <f t="shared" si="3"/>
        <v>0</v>
      </c>
      <c r="S125" s="61">
        <f t="shared" si="4"/>
        <v>0</v>
      </c>
    </row>
    <row r="126" spans="2:19" s="75" customFormat="1" ht="16.5" customHeight="1" x14ac:dyDescent="0.25">
      <c r="B126" s="62"/>
      <c r="C126" s="62"/>
      <c r="D126" s="62"/>
      <c r="E126" s="92">
        <v>3.11</v>
      </c>
      <c r="F126" s="163" t="s">
        <v>113</v>
      </c>
      <c r="G126" s="164"/>
      <c r="H126" s="164"/>
      <c r="I126" s="164"/>
      <c r="J126" s="164"/>
      <c r="K126" s="164"/>
      <c r="L126" s="164"/>
      <c r="M126" s="164"/>
      <c r="N126" s="164"/>
      <c r="O126" s="165"/>
      <c r="Q126" s="61">
        <f t="shared" si="2"/>
        <v>0</v>
      </c>
      <c r="R126" s="61">
        <f t="shared" si="3"/>
        <v>0</v>
      </c>
      <c r="S126" s="61">
        <f t="shared" si="4"/>
        <v>0</v>
      </c>
    </row>
    <row r="127" spans="2:19" s="75" customFormat="1" ht="16.5" customHeight="1" x14ac:dyDescent="0.25">
      <c r="B127" s="62"/>
      <c r="C127" s="62"/>
      <c r="D127" s="62"/>
      <c r="E127" s="93">
        <v>3.12</v>
      </c>
      <c r="F127" s="163" t="s">
        <v>114</v>
      </c>
      <c r="G127" s="164"/>
      <c r="H127" s="164"/>
      <c r="I127" s="164"/>
      <c r="J127" s="164"/>
      <c r="K127" s="164"/>
      <c r="L127" s="164"/>
      <c r="M127" s="164"/>
      <c r="N127" s="164"/>
      <c r="O127" s="165"/>
      <c r="Q127" s="61">
        <f t="shared" si="2"/>
        <v>0</v>
      </c>
      <c r="R127" s="61">
        <f t="shared" si="3"/>
        <v>0</v>
      </c>
      <c r="S127" s="61">
        <f t="shared" si="4"/>
        <v>0</v>
      </c>
    </row>
    <row r="128" spans="2:19" s="75" customFormat="1" ht="16.5" customHeight="1" x14ac:dyDescent="0.25">
      <c r="B128" s="173" t="s">
        <v>115</v>
      </c>
      <c r="C128" s="174"/>
      <c r="D128" s="174"/>
      <c r="E128" s="168"/>
      <c r="F128" s="168"/>
      <c r="G128" s="168"/>
      <c r="H128" s="168"/>
      <c r="I128" s="168"/>
      <c r="J128" s="168"/>
      <c r="K128" s="168"/>
      <c r="L128" s="168"/>
      <c r="M128" s="168"/>
      <c r="N128" s="168"/>
      <c r="O128" s="169"/>
      <c r="Q128" s="61">
        <f t="shared" si="2"/>
        <v>0</v>
      </c>
      <c r="R128" s="61">
        <f t="shared" si="3"/>
        <v>0</v>
      </c>
      <c r="S128" s="61">
        <f t="shared" si="4"/>
        <v>0</v>
      </c>
    </row>
    <row r="129" spans="1:19" s="75" customFormat="1" ht="16.5" customHeight="1" x14ac:dyDescent="0.25">
      <c r="B129" s="62"/>
      <c r="C129" s="62"/>
      <c r="D129" s="62"/>
      <c r="E129" s="91">
        <v>4.0999999999999996</v>
      </c>
      <c r="F129" s="163" t="s">
        <v>116</v>
      </c>
      <c r="G129" s="164"/>
      <c r="H129" s="164"/>
      <c r="I129" s="164"/>
      <c r="J129" s="164"/>
      <c r="K129" s="164"/>
      <c r="L129" s="164"/>
      <c r="M129" s="164"/>
      <c r="N129" s="164"/>
      <c r="O129" s="165"/>
      <c r="Q129" s="61">
        <f t="shared" si="2"/>
        <v>0</v>
      </c>
      <c r="R129" s="61">
        <f t="shared" si="3"/>
        <v>0</v>
      </c>
      <c r="S129" s="61">
        <f t="shared" si="4"/>
        <v>0</v>
      </c>
    </row>
    <row r="130" spans="1:19" s="75" customFormat="1" ht="30.75" customHeight="1" x14ac:dyDescent="0.25">
      <c r="B130" s="62"/>
      <c r="C130" s="62"/>
      <c r="D130" s="62"/>
      <c r="E130" s="92">
        <v>4.2</v>
      </c>
      <c r="F130" s="175" t="s">
        <v>117</v>
      </c>
      <c r="G130" s="176"/>
      <c r="H130" s="176"/>
      <c r="I130" s="176"/>
      <c r="J130" s="176"/>
      <c r="K130" s="176"/>
      <c r="L130" s="176"/>
      <c r="M130" s="176"/>
      <c r="N130" s="176"/>
      <c r="O130" s="177"/>
      <c r="Q130" s="61">
        <f t="shared" si="2"/>
        <v>0</v>
      </c>
      <c r="R130" s="61">
        <f t="shared" si="3"/>
        <v>0</v>
      </c>
      <c r="S130" s="61">
        <f t="shared" si="4"/>
        <v>0</v>
      </c>
    </row>
    <row r="131" spans="1:19" s="75" customFormat="1" ht="16.5" customHeight="1" x14ac:dyDescent="0.25">
      <c r="B131" s="108"/>
      <c r="C131" s="109"/>
      <c r="D131" s="110"/>
      <c r="E131" s="95">
        <v>4.3</v>
      </c>
      <c r="F131" s="170" t="s">
        <v>118</v>
      </c>
      <c r="G131" s="171"/>
      <c r="H131" s="171"/>
      <c r="I131" s="171"/>
      <c r="J131" s="171"/>
      <c r="K131" s="171"/>
      <c r="L131" s="171"/>
      <c r="M131" s="171"/>
      <c r="N131" s="171"/>
      <c r="O131" s="172"/>
      <c r="Q131" s="61">
        <f t="shared" si="2"/>
        <v>0</v>
      </c>
      <c r="R131" s="61">
        <f t="shared" si="3"/>
        <v>0</v>
      </c>
      <c r="S131" s="61">
        <f t="shared" si="4"/>
        <v>0</v>
      </c>
    </row>
    <row r="132" spans="1:19" s="75" customFormat="1" ht="16.5" customHeight="1" x14ac:dyDescent="0.25">
      <c r="B132" s="62"/>
      <c r="C132" s="62"/>
      <c r="D132" s="62"/>
      <c r="E132" s="92" t="s">
        <v>119</v>
      </c>
      <c r="F132" s="163" t="s">
        <v>120</v>
      </c>
      <c r="G132" s="164"/>
      <c r="H132" s="164"/>
      <c r="I132" s="164"/>
      <c r="J132" s="164"/>
      <c r="K132" s="164"/>
      <c r="L132" s="164"/>
      <c r="M132" s="164"/>
      <c r="N132" s="164"/>
      <c r="O132" s="165"/>
      <c r="Q132" s="61">
        <f t="shared" si="2"/>
        <v>0</v>
      </c>
      <c r="R132" s="61">
        <f t="shared" si="3"/>
        <v>0</v>
      </c>
      <c r="S132" s="61">
        <f t="shared" si="4"/>
        <v>0</v>
      </c>
    </row>
    <row r="133" spans="1:19" s="75" customFormat="1" ht="16.5" customHeight="1" x14ac:dyDescent="0.25">
      <c r="B133" s="62"/>
      <c r="C133" s="62"/>
      <c r="D133" s="62"/>
      <c r="E133" s="92" t="s">
        <v>121</v>
      </c>
      <c r="F133" s="163" t="s">
        <v>122</v>
      </c>
      <c r="G133" s="164"/>
      <c r="H133" s="164"/>
      <c r="I133" s="164"/>
      <c r="J133" s="164"/>
      <c r="K133" s="164"/>
      <c r="L133" s="164"/>
      <c r="M133" s="164"/>
      <c r="N133" s="164"/>
      <c r="O133" s="165"/>
      <c r="Q133" s="61">
        <f t="shared" si="2"/>
        <v>0</v>
      </c>
      <c r="R133" s="61">
        <f t="shared" si="3"/>
        <v>0</v>
      </c>
      <c r="S133" s="61">
        <f t="shared" si="4"/>
        <v>0</v>
      </c>
    </row>
    <row r="134" spans="1:19" s="75" customFormat="1" ht="16.5" customHeight="1" x14ac:dyDescent="0.25">
      <c r="B134" s="62"/>
      <c r="C134" s="62"/>
      <c r="D134" s="62"/>
      <c r="E134" s="92" t="s">
        <v>123</v>
      </c>
      <c r="F134" s="163" t="s">
        <v>124</v>
      </c>
      <c r="G134" s="164"/>
      <c r="H134" s="164"/>
      <c r="I134" s="164"/>
      <c r="J134" s="164"/>
      <c r="K134" s="164"/>
      <c r="L134" s="164"/>
      <c r="M134" s="164"/>
      <c r="N134" s="164"/>
      <c r="O134" s="165"/>
      <c r="Q134" s="61">
        <f t="shared" si="2"/>
        <v>0</v>
      </c>
      <c r="R134" s="61">
        <f t="shared" si="3"/>
        <v>0</v>
      </c>
      <c r="S134" s="61">
        <f t="shared" si="4"/>
        <v>0</v>
      </c>
    </row>
    <row r="135" spans="1:19" s="75" customFormat="1" ht="16.5" customHeight="1" x14ac:dyDescent="0.3">
      <c r="A135" s="37"/>
      <c r="B135" s="62"/>
      <c r="C135" s="62"/>
      <c r="D135" s="62"/>
      <c r="E135" s="92" t="s">
        <v>125</v>
      </c>
      <c r="F135" s="163" t="s">
        <v>126</v>
      </c>
      <c r="G135" s="164"/>
      <c r="H135" s="164"/>
      <c r="I135" s="164"/>
      <c r="J135" s="164"/>
      <c r="K135" s="164"/>
      <c r="L135" s="164"/>
      <c r="M135" s="164"/>
      <c r="N135" s="164"/>
      <c r="O135" s="165"/>
      <c r="Q135" s="61">
        <f t="shared" si="2"/>
        <v>0</v>
      </c>
      <c r="R135" s="61">
        <f t="shared" si="3"/>
        <v>0</v>
      </c>
      <c r="S135" s="61">
        <f t="shared" si="4"/>
        <v>0</v>
      </c>
    </row>
    <row r="136" spans="1:19" x14ac:dyDescent="0.3">
      <c r="B136" s="62"/>
      <c r="C136" s="62"/>
      <c r="D136" s="62"/>
      <c r="E136" s="92" t="s">
        <v>127</v>
      </c>
      <c r="F136" s="163" t="s">
        <v>270</v>
      </c>
      <c r="G136" s="164"/>
      <c r="H136" s="164"/>
      <c r="I136" s="164"/>
      <c r="J136" s="164"/>
      <c r="K136" s="164"/>
      <c r="L136" s="164"/>
      <c r="M136" s="164"/>
      <c r="N136" s="164"/>
      <c r="O136" s="165"/>
      <c r="Q136" s="61">
        <f t="shared" si="2"/>
        <v>0</v>
      </c>
      <c r="R136" s="61">
        <f t="shared" si="3"/>
        <v>0</v>
      </c>
      <c r="S136" s="61">
        <f t="shared" si="4"/>
        <v>0</v>
      </c>
    </row>
    <row r="137" spans="1:19" x14ac:dyDescent="0.3">
      <c r="B137" s="62"/>
      <c r="C137" s="62"/>
      <c r="D137" s="62"/>
      <c r="E137" s="92" t="s">
        <v>128</v>
      </c>
      <c r="F137" s="163" t="s">
        <v>129</v>
      </c>
      <c r="G137" s="164"/>
      <c r="H137" s="164"/>
      <c r="I137" s="164"/>
      <c r="J137" s="164"/>
      <c r="K137" s="164"/>
      <c r="L137" s="164"/>
      <c r="M137" s="164"/>
      <c r="N137" s="164"/>
      <c r="O137" s="165"/>
      <c r="Q137" s="61">
        <f t="shared" si="2"/>
        <v>0</v>
      </c>
      <c r="R137" s="61">
        <f t="shared" si="3"/>
        <v>0</v>
      </c>
      <c r="S137" s="61">
        <f t="shared" si="4"/>
        <v>0</v>
      </c>
    </row>
    <row r="138" spans="1:19" x14ac:dyDescent="0.3">
      <c r="B138" s="108"/>
      <c r="C138" s="109"/>
      <c r="D138" s="110"/>
      <c r="E138" s="95">
        <v>4.4000000000000004</v>
      </c>
      <c r="F138" s="170" t="s">
        <v>130</v>
      </c>
      <c r="G138" s="171"/>
      <c r="H138" s="171"/>
      <c r="I138" s="171"/>
      <c r="J138" s="171"/>
      <c r="K138" s="171"/>
      <c r="L138" s="171"/>
      <c r="M138" s="171"/>
      <c r="N138" s="171"/>
      <c r="O138" s="172"/>
      <c r="Q138" s="61">
        <f t="shared" si="2"/>
        <v>0</v>
      </c>
      <c r="R138" s="61">
        <f t="shared" si="3"/>
        <v>0</v>
      </c>
      <c r="S138" s="61">
        <f t="shared" si="4"/>
        <v>0</v>
      </c>
    </row>
    <row r="139" spans="1:19" x14ac:dyDescent="0.3">
      <c r="B139" s="62"/>
      <c r="C139" s="62"/>
      <c r="D139" s="62"/>
      <c r="E139" s="92" t="s">
        <v>131</v>
      </c>
      <c r="F139" s="163" t="s">
        <v>132</v>
      </c>
      <c r="G139" s="164"/>
      <c r="H139" s="164"/>
      <c r="I139" s="164"/>
      <c r="J139" s="164"/>
      <c r="K139" s="164"/>
      <c r="L139" s="164"/>
      <c r="M139" s="164"/>
      <c r="N139" s="164"/>
      <c r="O139" s="165"/>
      <c r="Q139" s="61">
        <f t="shared" si="2"/>
        <v>0</v>
      </c>
      <c r="R139" s="61">
        <f t="shared" si="3"/>
        <v>0</v>
      </c>
      <c r="S139" s="61">
        <f t="shared" si="4"/>
        <v>0</v>
      </c>
    </row>
    <row r="140" spans="1:19" ht="16.5" customHeight="1" x14ac:dyDescent="0.3">
      <c r="B140" s="62"/>
      <c r="C140" s="62"/>
      <c r="D140" s="62"/>
      <c r="E140" s="92" t="s">
        <v>133</v>
      </c>
      <c r="F140" s="163" t="s">
        <v>134</v>
      </c>
      <c r="G140" s="164"/>
      <c r="H140" s="164"/>
      <c r="I140" s="164"/>
      <c r="J140" s="164"/>
      <c r="K140" s="164"/>
      <c r="L140" s="164"/>
      <c r="M140" s="164"/>
      <c r="N140" s="164"/>
      <c r="O140" s="165"/>
      <c r="Q140" s="61">
        <f t="shared" si="2"/>
        <v>0</v>
      </c>
      <c r="R140" s="61">
        <f t="shared" si="3"/>
        <v>0</v>
      </c>
      <c r="S140" s="61">
        <f t="shared" si="4"/>
        <v>0</v>
      </c>
    </row>
    <row r="141" spans="1:19" ht="16.149999999999999" customHeight="1" x14ac:dyDescent="0.3">
      <c r="B141" s="62"/>
      <c r="C141" s="62"/>
      <c r="D141" s="62"/>
      <c r="E141" s="92" t="s">
        <v>135</v>
      </c>
      <c r="F141" s="163" t="s">
        <v>136</v>
      </c>
      <c r="G141" s="164"/>
      <c r="H141" s="164"/>
      <c r="I141" s="164"/>
      <c r="J141" s="164"/>
      <c r="K141" s="164"/>
      <c r="L141" s="164"/>
      <c r="M141" s="164"/>
      <c r="N141" s="164"/>
      <c r="O141" s="165"/>
      <c r="Q141" s="61">
        <f t="shared" si="2"/>
        <v>0</v>
      </c>
      <c r="R141" s="61">
        <f t="shared" si="3"/>
        <v>0</v>
      </c>
      <c r="S141" s="61">
        <f t="shared" si="4"/>
        <v>0</v>
      </c>
    </row>
    <row r="142" spans="1:19" ht="16.149999999999999" customHeight="1" x14ac:dyDescent="0.3">
      <c r="B142" s="108"/>
      <c r="C142" s="109"/>
      <c r="D142" s="110"/>
      <c r="E142" s="95">
        <v>4.5</v>
      </c>
      <c r="F142" s="170" t="s">
        <v>137</v>
      </c>
      <c r="G142" s="171"/>
      <c r="H142" s="171"/>
      <c r="I142" s="171"/>
      <c r="J142" s="171"/>
      <c r="K142" s="171"/>
      <c r="L142" s="171"/>
      <c r="M142" s="171"/>
      <c r="N142" s="171"/>
      <c r="O142" s="172"/>
      <c r="Q142" s="61">
        <f t="shared" si="2"/>
        <v>0</v>
      </c>
      <c r="R142" s="61">
        <f t="shared" si="3"/>
        <v>0</v>
      </c>
      <c r="S142" s="61">
        <f t="shared" si="4"/>
        <v>0</v>
      </c>
    </row>
    <row r="143" spans="1:19" ht="16.149999999999999" customHeight="1" x14ac:dyDescent="0.3">
      <c r="B143" s="62"/>
      <c r="C143" s="62"/>
      <c r="D143" s="62"/>
      <c r="E143" s="92" t="s">
        <v>138</v>
      </c>
      <c r="F143" s="163" t="s">
        <v>139</v>
      </c>
      <c r="G143" s="164"/>
      <c r="H143" s="164"/>
      <c r="I143" s="164"/>
      <c r="J143" s="164"/>
      <c r="K143" s="164"/>
      <c r="L143" s="164"/>
      <c r="M143" s="164"/>
      <c r="N143" s="164"/>
      <c r="O143" s="165"/>
      <c r="Q143" s="61">
        <f t="shared" si="2"/>
        <v>0</v>
      </c>
      <c r="R143" s="61">
        <f t="shared" si="3"/>
        <v>0</v>
      </c>
      <c r="S143" s="61">
        <f t="shared" si="4"/>
        <v>0</v>
      </c>
    </row>
    <row r="144" spans="1:19" ht="16.149999999999999" customHeight="1" x14ac:dyDescent="0.3">
      <c r="B144" s="62"/>
      <c r="C144" s="62"/>
      <c r="D144" s="62"/>
      <c r="E144" s="92" t="s">
        <v>140</v>
      </c>
      <c r="F144" s="163" t="s">
        <v>141</v>
      </c>
      <c r="G144" s="164"/>
      <c r="H144" s="164"/>
      <c r="I144" s="164"/>
      <c r="J144" s="164"/>
      <c r="K144" s="164"/>
      <c r="L144" s="164"/>
      <c r="M144" s="164"/>
      <c r="N144" s="164"/>
      <c r="O144" s="165"/>
      <c r="Q144" s="61">
        <f t="shared" si="2"/>
        <v>0</v>
      </c>
      <c r="R144" s="61">
        <f t="shared" si="3"/>
        <v>0</v>
      </c>
      <c r="S144" s="61">
        <f t="shared" si="4"/>
        <v>0</v>
      </c>
    </row>
    <row r="145" spans="2:19" ht="16.149999999999999" customHeight="1" x14ac:dyDescent="0.3">
      <c r="B145" s="62"/>
      <c r="C145" s="62"/>
      <c r="D145" s="62"/>
      <c r="E145" s="92" t="s">
        <v>142</v>
      </c>
      <c r="F145" s="163" t="s">
        <v>143</v>
      </c>
      <c r="G145" s="164"/>
      <c r="H145" s="164"/>
      <c r="I145" s="164"/>
      <c r="J145" s="164"/>
      <c r="K145" s="164"/>
      <c r="L145" s="164"/>
      <c r="M145" s="164"/>
      <c r="N145" s="164"/>
      <c r="O145" s="165"/>
      <c r="Q145" s="61">
        <f t="shared" si="2"/>
        <v>0</v>
      </c>
      <c r="R145" s="61">
        <f t="shared" si="3"/>
        <v>0</v>
      </c>
      <c r="S145" s="61">
        <f t="shared" si="4"/>
        <v>0</v>
      </c>
    </row>
    <row r="146" spans="2:19" ht="16.149999999999999" customHeight="1" x14ac:dyDescent="0.3">
      <c r="B146" s="108"/>
      <c r="C146" s="109"/>
      <c r="D146" s="110"/>
      <c r="E146" s="95">
        <v>4.5999999999999996</v>
      </c>
      <c r="F146" s="170" t="s">
        <v>144</v>
      </c>
      <c r="G146" s="171"/>
      <c r="H146" s="171"/>
      <c r="I146" s="171"/>
      <c r="J146" s="171"/>
      <c r="K146" s="171"/>
      <c r="L146" s="171"/>
      <c r="M146" s="171"/>
      <c r="N146" s="171"/>
      <c r="O146" s="172"/>
      <c r="Q146" s="61">
        <f t="shared" si="2"/>
        <v>0</v>
      </c>
      <c r="R146" s="61">
        <f t="shared" si="3"/>
        <v>0</v>
      </c>
      <c r="S146" s="61">
        <f t="shared" si="4"/>
        <v>0</v>
      </c>
    </row>
    <row r="147" spans="2:19" ht="16.149999999999999" customHeight="1" x14ac:dyDescent="0.3">
      <c r="B147" s="62"/>
      <c r="C147" s="62"/>
      <c r="D147" s="62"/>
      <c r="E147" s="92" t="s">
        <v>145</v>
      </c>
      <c r="F147" s="163" t="s">
        <v>146</v>
      </c>
      <c r="G147" s="164"/>
      <c r="H147" s="164"/>
      <c r="I147" s="164"/>
      <c r="J147" s="164"/>
      <c r="K147" s="164"/>
      <c r="L147" s="164"/>
      <c r="M147" s="164"/>
      <c r="N147" s="164"/>
      <c r="O147" s="165"/>
      <c r="Q147" s="61">
        <f t="shared" si="2"/>
        <v>0</v>
      </c>
      <c r="R147" s="61">
        <f t="shared" si="3"/>
        <v>0</v>
      </c>
      <c r="S147" s="61">
        <f t="shared" si="4"/>
        <v>0</v>
      </c>
    </row>
    <row r="148" spans="2:19" ht="16.149999999999999" customHeight="1" x14ac:dyDescent="0.3">
      <c r="B148" s="62"/>
      <c r="C148" s="62"/>
      <c r="D148" s="62"/>
      <c r="E148" s="92" t="s">
        <v>147</v>
      </c>
      <c r="F148" s="163" t="s">
        <v>148</v>
      </c>
      <c r="G148" s="164"/>
      <c r="H148" s="164"/>
      <c r="I148" s="164"/>
      <c r="J148" s="164"/>
      <c r="K148" s="164"/>
      <c r="L148" s="164"/>
      <c r="M148" s="164"/>
      <c r="N148" s="164"/>
      <c r="O148" s="165"/>
      <c r="Q148" s="61">
        <f t="shared" si="2"/>
        <v>0</v>
      </c>
      <c r="R148" s="61">
        <f t="shared" si="3"/>
        <v>0</v>
      </c>
      <c r="S148" s="61">
        <f t="shared" si="4"/>
        <v>0</v>
      </c>
    </row>
    <row r="149" spans="2:19" ht="16.149999999999999" customHeight="1" x14ac:dyDescent="0.3">
      <c r="B149" s="62"/>
      <c r="C149" s="62"/>
      <c r="D149" s="62"/>
      <c r="E149" s="92" t="s">
        <v>149</v>
      </c>
      <c r="F149" s="163" t="s">
        <v>150</v>
      </c>
      <c r="G149" s="164"/>
      <c r="H149" s="164"/>
      <c r="I149" s="164"/>
      <c r="J149" s="164"/>
      <c r="K149" s="164"/>
      <c r="L149" s="164"/>
      <c r="M149" s="164"/>
      <c r="N149" s="164"/>
      <c r="O149" s="165"/>
      <c r="Q149" s="61">
        <f t="shared" si="2"/>
        <v>0</v>
      </c>
      <c r="R149" s="61">
        <f t="shared" si="3"/>
        <v>0</v>
      </c>
      <c r="S149" s="61">
        <f t="shared" si="4"/>
        <v>0</v>
      </c>
    </row>
    <row r="150" spans="2:19" ht="16.149999999999999" customHeight="1" x14ac:dyDescent="0.3">
      <c r="B150" s="62"/>
      <c r="C150" s="62"/>
      <c r="D150" s="62"/>
      <c r="E150" s="92" t="s">
        <v>151</v>
      </c>
      <c r="F150" s="163" t="s">
        <v>152</v>
      </c>
      <c r="G150" s="164"/>
      <c r="H150" s="164"/>
      <c r="I150" s="164"/>
      <c r="J150" s="164"/>
      <c r="K150" s="164"/>
      <c r="L150" s="164"/>
      <c r="M150" s="164"/>
      <c r="N150" s="164"/>
      <c r="O150" s="165"/>
      <c r="Q150" s="61">
        <f t="shared" si="2"/>
        <v>0</v>
      </c>
      <c r="R150" s="61">
        <f t="shared" si="3"/>
        <v>0</v>
      </c>
      <c r="S150" s="61">
        <f t="shared" si="4"/>
        <v>0</v>
      </c>
    </row>
    <row r="151" spans="2:19" ht="15" customHeight="1" x14ac:dyDescent="0.3">
      <c r="B151" s="62"/>
      <c r="C151" s="62"/>
      <c r="D151" s="62"/>
      <c r="E151" s="92" t="s">
        <v>153</v>
      </c>
      <c r="F151" s="96" t="s">
        <v>154</v>
      </c>
      <c r="G151" s="97"/>
      <c r="H151" s="97"/>
      <c r="I151" s="97"/>
      <c r="J151" s="97"/>
      <c r="K151" s="97"/>
      <c r="L151" s="97"/>
      <c r="M151" s="97"/>
      <c r="N151" s="97"/>
      <c r="O151" s="98"/>
      <c r="Q151" s="61">
        <f t="shared" si="2"/>
        <v>0</v>
      </c>
      <c r="R151" s="61">
        <f t="shared" si="3"/>
        <v>0</v>
      </c>
      <c r="S151" s="61">
        <f t="shared" si="4"/>
        <v>0</v>
      </c>
    </row>
    <row r="152" spans="2:19" ht="15.6" customHeight="1" x14ac:dyDescent="0.3">
      <c r="B152" s="62"/>
      <c r="C152" s="62"/>
      <c r="D152" s="62"/>
      <c r="E152" s="92" t="s">
        <v>155</v>
      </c>
      <c r="F152" s="96" t="s">
        <v>156</v>
      </c>
      <c r="G152" s="97"/>
      <c r="H152" s="97"/>
      <c r="I152" s="97"/>
      <c r="J152" s="97"/>
      <c r="K152" s="97"/>
      <c r="L152" s="97"/>
      <c r="M152" s="97"/>
      <c r="N152" s="97"/>
      <c r="O152" s="98"/>
      <c r="Q152" s="61">
        <f t="shared" si="2"/>
        <v>0</v>
      </c>
      <c r="R152" s="61">
        <f t="shared" si="3"/>
        <v>0</v>
      </c>
      <c r="S152" s="61">
        <f t="shared" si="4"/>
        <v>0</v>
      </c>
    </row>
    <row r="153" spans="2:19" x14ac:dyDescent="0.3">
      <c r="B153" s="62"/>
      <c r="C153" s="62"/>
      <c r="D153" s="62"/>
      <c r="E153" s="92" t="s">
        <v>157</v>
      </c>
      <c r="F153" s="96" t="s">
        <v>158</v>
      </c>
      <c r="G153" s="97"/>
      <c r="H153" s="97"/>
      <c r="I153" s="97"/>
      <c r="J153" s="97"/>
      <c r="K153" s="97"/>
      <c r="L153" s="97"/>
      <c r="M153" s="97"/>
      <c r="N153" s="97"/>
      <c r="O153" s="98"/>
      <c r="Q153" s="61">
        <f t="shared" si="2"/>
        <v>0</v>
      </c>
      <c r="R153" s="61">
        <f t="shared" si="3"/>
        <v>0</v>
      </c>
      <c r="S153" s="61">
        <f t="shared" si="4"/>
        <v>0</v>
      </c>
    </row>
    <row r="154" spans="2:19" x14ac:dyDescent="0.3">
      <c r="B154" s="108"/>
      <c r="C154" s="109"/>
      <c r="D154" s="110"/>
      <c r="E154" s="95">
        <v>4.7</v>
      </c>
      <c r="F154" s="170" t="s">
        <v>159</v>
      </c>
      <c r="G154" s="171"/>
      <c r="H154" s="171"/>
      <c r="I154" s="171"/>
      <c r="J154" s="171"/>
      <c r="K154" s="171"/>
      <c r="L154" s="171"/>
      <c r="M154" s="171"/>
      <c r="N154" s="171"/>
      <c r="O154" s="172"/>
      <c r="Q154" s="61">
        <f t="shared" si="2"/>
        <v>0</v>
      </c>
      <c r="R154" s="61">
        <f t="shared" si="3"/>
        <v>0</v>
      </c>
      <c r="S154" s="61">
        <f t="shared" si="4"/>
        <v>0</v>
      </c>
    </row>
    <row r="155" spans="2:19" x14ac:dyDescent="0.3">
      <c r="B155" s="62"/>
      <c r="C155" s="62"/>
      <c r="D155" s="62"/>
      <c r="E155" s="92" t="s">
        <v>160</v>
      </c>
      <c r="F155" s="163" t="s">
        <v>161</v>
      </c>
      <c r="G155" s="164"/>
      <c r="H155" s="164"/>
      <c r="I155" s="164"/>
      <c r="J155" s="164"/>
      <c r="K155" s="164"/>
      <c r="L155" s="164"/>
      <c r="M155" s="164"/>
      <c r="N155" s="164"/>
      <c r="O155" s="165"/>
      <c r="Q155" s="61">
        <f t="shared" si="2"/>
        <v>0</v>
      </c>
      <c r="R155" s="61">
        <f t="shared" si="3"/>
        <v>0</v>
      </c>
      <c r="S155" s="61">
        <f t="shared" si="4"/>
        <v>0</v>
      </c>
    </row>
    <row r="156" spans="2:19" x14ac:dyDescent="0.3">
      <c r="B156" s="62"/>
      <c r="C156" s="62"/>
      <c r="D156" s="62"/>
      <c r="E156" s="92" t="s">
        <v>162</v>
      </c>
      <c r="F156" s="163" t="s">
        <v>163</v>
      </c>
      <c r="G156" s="164"/>
      <c r="H156" s="164"/>
      <c r="I156" s="164"/>
      <c r="J156" s="164"/>
      <c r="K156" s="164"/>
      <c r="L156" s="164"/>
      <c r="M156" s="164"/>
      <c r="N156" s="164"/>
      <c r="O156" s="165"/>
      <c r="Q156" s="61">
        <f t="shared" si="2"/>
        <v>0</v>
      </c>
      <c r="R156" s="61">
        <f t="shared" si="3"/>
        <v>0</v>
      </c>
      <c r="S156" s="61">
        <f t="shared" si="4"/>
        <v>0</v>
      </c>
    </row>
    <row r="157" spans="2:19" x14ac:dyDescent="0.3">
      <c r="B157" s="62"/>
      <c r="C157" s="62"/>
      <c r="D157" s="62"/>
      <c r="E157" s="93" t="s">
        <v>164</v>
      </c>
      <c r="F157" s="163" t="s">
        <v>165</v>
      </c>
      <c r="G157" s="164"/>
      <c r="H157" s="164"/>
      <c r="I157" s="164"/>
      <c r="J157" s="164"/>
      <c r="K157" s="164"/>
      <c r="L157" s="164"/>
      <c r="M157" s="164"/>
      <c r="N157" s="164"/>
      <c r="O157" s="165"/>
      <c r="Q157" s="61">
        <f t="shared" si="2"/>
        <v>0</v>
      </c>
      <c r="R157" s="61">
        <f t="shared" si="3"/>
        <v>0</v>
      </c>
      <c r="S157" s="61">
        <f t="shared" si="4"/>
        <v>0</v>
      </c>
    </row>
    <row r="158" spans="2:19" x14ac:dyDescent="0.3">
      <c r="B158" s="173" t="s">
        <v>166</v>
      </c>
      <c r="C158" s="174"/>
      <c r="D158" s="174"/>
      <c r="E158" s="168"/>
      <c r="F158" s="168"/>
      <c r="G158" s="168"/>
      <c r="H158" s="168"/>
      <c r="I158" s="168"/>
      <c r="J158" s="168"/>
      <c r="K158" s="168"/>
      <c r="L158" s="168"/>
      <c r="M158" s="168"/>
      <c r="N158" s="168"/>
      <c r="O158" s="169"/>
      <c r="Q158" s="61">
        <f t="shared" si="2"/>
        <v>0</v>
      </c>
      <c r="R158" s="61">
        <f t="shared" si="3"/>
        <v>0</v>
      </c>
      <c r="S158" s="61">
        <f t="shared" si="4"/>
        <v>0</v>
      </c>
    </row>
    <row r="159" spans="2:19" x14ac:dyDescent="0.3">
      <c r="B159" s="62"/>
      <c r="C159" s="62"/>
      <c r="D159" s="62"/>
      <c r="E159" s="91">
        <v>5.0999999999999996</v>
      </c>
      <c r="F159" s="163" t="s">
        <v>167</v>
      </c>
      <c r="G159" s="164"/>
      <c r="H159" s="164"/>
      <c r="I159" s="164"/>
      <c r="J159" s="164"/>
      <c r="K159" s="164"/>
      <c r="L159" s="164"/>
      <c r="M159" s="164"/>
      <c r="N159" s="164"/>
      <c r="O159" s="165"/>
      <c r="Q159" s="61">
        <f t="shared" si="2"/>
        <v>0</v>
      </c>
      <c r="R159" s="61">
        <f t="shared" si="3"/>
        <v>0</v>
      </c>
      <c r="S159" s="61">
        <f t="shared" si="4"/>
        <v>0</v>
      </c>
    </row>
    <row r="160" spans="2:19" x14ac:dyDescent="0.3">
      <c r="B160" s="108"/>
      <c r="C160" s="109"/>
      <c r="D160" s="110"/>
      <c r="E160" s="95">
        <v>5.2</v>
      </c>
      <c r="F160" s="170" t="s">
        <v>168</v>
      </c>
      <c r="G160" s="171"/>
      <c r="H160" s="171"/>
      <c r="I160" s="171"/>
      <c r="J160" s="171"/>
      <c r="K160" s="171"/>
      <c r="L160" s="171"/>
      <c r="M160" s="171"/>
      <c r="N160" s="171"/>
      <c r="O160" s="172"/>
      <c r="Q160" s="61">
        <f t="shared" si="2"/>
        <v>0</v>
      </c>
      <c r="R160" s="61">
        <f t="shared" si="3"/>
        <v>0</v>
      </c>
      <c r="S160" s="61">
        <f t="shared" si="4"/>
        <v>0</v>
      </c>
    </row>
    <row r="161" spans="2:19" x14ac:dyDescent="0.3">
      <c r="B161" s="62"/>
      <c r="C161" s="62"/>
      <c r="D161" s="62"/>
      <c r="E161" s="92" t="s">
        <v>169</v>
      </c>
      <c r="F161" s="163" t="s">
        <v>170</v>
      </c>
      <c r="G161" s="164"/>
      <c r="H161" s="164"/>
      <c r="I161" s="164"/>
      <c r="J161" s="164"/>
      <c r="K161" s="164"/>
      <c r="L161" s="164"/>
      <c r="M161" s="164"/>
      <c r="N161" s="164"/>
      <c r="O161" s="165"/>
      <c r="Q161" s="61">
        <f t="shared" si="2"/>
        <v>0</v>
      </c>
      <c r="R161" s="61">
        <f t="shared" si="3"/>
        <v>0</v>
      </c>
      <c r="S161" s="61">
        <f t="shared" si="4"/>
        <v>0</v>
      </c>
    </row>
    <row r="162" spans="2:19" x14ac:dyDescent="0.3">
      <c r="B162" s="62"/>
      <c r="C162" s="62"/>
      <c r="D162" s="62"/>
      <c r="E162" s="92" t="s">
        <v>171</v>
      </c>
      <c r="F162" s="163" t="s">
        <v>172</v>
      </c>
      <c r="G162" s="164"/>
      <c r="H162" s="164"/>
      <c r="I162" s="164"/>
      <c r="J162" s="164"/>
      <c r="K162" s="164"/>
      <c r="L162" s="164"/>
      <c r="M162" s="164"/>
      <c r="N162" s="164"/>
      <c r="O162" s="165"/>
      <c r="Q162" s="61">
        <f t="shared" si="2"/>
        <v>0</v>
      </c>
      <c r="R162" s="61">
        <f t="shared" si="3"/>
        <v>0</v>
      </c>
      <c r="S162" s="61">
        <f t="shared" si="4"/>
        <v>0</v>
      </c>
    </row>
    <row r="163" spans="2:19" x14ac:dyDescent="0.3">
      <c r="B163" s="62"/>
      <c r="C163" s="62"/>
      <c r="D163" s="62"/>
      <c r="E163" s="92" t="s">
        <v>171</v>
      </c>
      <c r="F163" s="163" t="s">
        <v>173</v>
      </c>
      <c r="G163" s="164"/>
      <c r="H163" s="164"/>
      <c r="I163" s="164"/>
      <c r="J163" s="164"/>
      <c r="K163" s="164"/>
      <c r="L163" s="164"/>
      <c r="M163" s="164"/>
      <c r="N163" s="164"/>
      <c r="O163" s="165"/>
      <c r="Q163" s="61">
        <f t="shared" si="2"/>
        <v>0</v>
      </c>
      <c r="R163" s="61">
        <f t="shared" si="3"/>
        <v>0</v>
      </c>
      <c r="S163" s="61">
        <f t="shared" si="4"/>
        <v>0</v>
      </c>
    </row>
    <row r="164" spans="2:19" x14ac:dyDescent="0.3">
      <c r="B164" s="108"/>
      <c r="C164" s="109"/>
      <c r="D164" s="110"/>
      <c r="E164" s="95">
        <v>5.3</v>
      </c>
      <c r="F164" s="170" t="s">
        <v>174</v>
      </c>
      <c r="G164" s="171"/>
      <c r="H164" s="171"/>
      <c r="I164" s="171"/>
      <c r="J164" s="171"/>
      <c r="K164" s="171"/>
      <c r="L164" s="171"/>
      <c r="M164" s="171"/>
      <c r="N164" s="171"/>
      <c r="O164" s="172"/>
      <c r="Q164" s="61">
        <f t="shared" si="2"/>
        <v>0</v>
      </c>
      <c r="R164" s="61">
        <f t="shared" si="3"/>
        <v>0</v>
      </c>
      <c r="S164" s="61">
        <f t="shared" si="4"/>
        <v>0</v>
      </c>
    </row>
    <row r="165" spans="2:19" x14ac:dyDescent="0.3">
      <c r="B165" s="62"/>
      <c r="C165" s="62"/>
      <c r="D165" s="62"/>
      <c r="E165" s="92" t="s">
        <v>175</v>
      </c>
      <c r="F165" s="163" t="s">
        <v>176</v>
      </c>
      <c r="G165" s="164"/>
      <c r="H165" s="164"/>
      <c r="I165" s="164"/>
      <c r="J165" s="164"/>
      <c r="K165" s="164"/>
      <c r="L165" s="164"/>
      <c r="M165" s="164"/>
      <c r="N165" s="164"/>
      <c r="O165" s="165"/>
      <c r="Q165" s="61">
        <f t="shared" si="2"/>
        <v>0</v>
      </c>
      <c r="R165" s="61">
        <f t="shared" si="3"/>
        <v>0</v>
      </c>
      <c r="S165" s="61">
        <f t="shared" si="4"/>
        <v>0</v>
      </c>
    </row>
    <row r="166" spans="2:19" x14ac:dyDescent="0.3">
      <c r="B166" s="62"/>
      <c r="C166" s="62"/>
      <c r="D166" s="62"/>
      <c r="E166" s="92" t="s">
        <v>177</v>
      </c>
      <c r="F166" s="163" t="s">
        <v>178</v>
      </c>
      <c r="G166" s="164"/>
      <c r="H166" s="164"/>
      <c r="I166" s="164"/>
      <c r="J166" s="164"/>
      <c r="K166" s="164"/>
      <c r="L166" s="164"/>
      <c r="M166" s="164"/>
      <c r="N166" s="164"/>
      <c r="O166" s="165"/>
      <c r="Q166" s="61">
        <f t="shared" si="2"/>
        <v>0</v>
      </c>
      <c r="R166" s="61">
        <f t="shared" si="3"/>
        <v>0</v>
      </c>
      <c r="S166" s="61">
        <f t="shared" si="4"/>
        <v>0</v>
      </c>
    </row>
    <row r="167" spans="2:19" x14ac:dyDescent="0.3">
      <c r="B167" s="62"/>
      <c r="C167" s="62"/>
      <c r="D167" s="62"/>
      <c r="E167" s="92" t="s">
        <v>179</v>
      </c>
      <c r="F167" s="163" t="s">
        <v>180</v>
      </c>
      <c r="G167" s="164"/>
      <c r="H167" s="164"/>
      <c r="I167" s="164"/>
      <c r="J167" s="164"/>
      <c r="K167" s="164"/>
      <c r="L167" s="164"/>
      <c r="M167" s="164"/>
      <c r="N167" s="164"/>
      <c r="O167" s="165"/>
      <c r="Q167" s="61">
        <f t="shared" ref="Q167:Q199" si="5">IF(B167="X",1,0)</f>
        <v>0</v>
      </c>
      <c r="R167" s="61">
        <f t="shared" si="3"/>
        <v>0</v>
      </c>
      <c r="S167" s="61">
        <f t="shared" si="4"/>
        <v>0</v>
      </c>
    </row>
    <row r="168" spans="2:19" x14ac:dyDescent="0.3">
      <c r="B168" s="62"/>
      <c r="C168" s="62"/>
      <c r="D168" s="62"/>
      <c r="E168" s="92" t="s">
        <v>181</v>
      </c>
      <c r="F168" s="163" t="s">
        <v>182</v>
      </c>
      <c r="G168" s="164"/>
      <c r="H168" s="164"/>
      <c r="I168" s="164"/>
      <c r="J168" s="164"/>
      <c r="K168" s="164"/>
      <c r="L168" s="164"/>
      <c r="M168" s="164"/>
      <c r="N168" s="164"/>
      <c r="O168" s="165"/>
      <c r="Q168" s="61">
        <f t="shared" si="5"/>
        <v>0</v>
      </c>
      <c r="R168" s="61">
        <f t="shared" si="3"/>
        <v>0</v>
      </c>
      <c r="S168" s="61">
        <f t="shared" si="4"/>
        <v>0</v>
      </c>
    </row>
    <row r="169" spans="2:19" x14ac:dyDescent="0.3">
      <c r="B169" s="62"/>
      <c r="C169" s="62"/>
      <c r="D169" s="62"/>
      <c r="E169" s="92" t="s">
        <v>183</v>
      </c>
      <c r="F169" s="163" t="s">
        <v>184</v>
      </c>
      <c r="G169" s="164"/>
      <c r="H169" s="164"/>
      <c r="I169" s="164"/>
      <c r="J169" s="164"/>
      <c r="K169" s="164"/>
      <c r="L169" s="164"/>
      <c r="M169" s="164"/>
      <c r="N169" s="164"/>
      <c r="O169" s="165"/>
      <c r="Q169" s="61">
        <f t="shared" si="5"/>
        <v>0</v>
      </c>
      <c r="R169" s="61">
        <f t="shared" si="3"/>
        <v>0</v>
      </c>
      <c r="S169" s="61">
        <f t="shared" si="4"/>
        <v>0</v>
      </c>
    </row>
    <row r="170" spans="2:19" x14ac:dyDescent="0.3">
      <c r="B170" s="62"/>
      <c r="C170" s="62"/>
      <c r="D170" s="62"/>
      <c r="E170" s="93" t="s">
        <v>185</v>
      </c>
      <c r="F170" s="163" t="s">
        <v>186</v>
      </c>
      <c r="G170" s="164"/>
      <c r="H170" s="164"/>
      <c r="I170" s="164"/>
      <c r="J170" s="164"/>
      <c r="K170" s="164"/>
      <c r="L170" s="164"/>
      <c r="M170" s="164"/>
      <c r="N170" s="164"/>
      <c r="O170" s="165"/>
      <c r="Q170" s="61">
        <f t="shared" si="5"/>
        <v>0</v>
      </c>
      <c r="R170" s="61">
        <f t="shared" si="3"/>
        <v>0</v>
      </c>
      <c r="S170" s="61">
        <f t="shared" si="4"/>
        <v>0</v>
      </c>
    </row>
    <row r="171" spans="2:19" x14ac:dyDescent="0.3">
      <c r="B171" s="108"/>
      <c r="C171" s="109"/>
      <c r="D171" s="110"/>
      <c r="E171" s="95">
        <v>5.4</v>
      </c>
      <c r="F171" s="170" t="s">
        <v>187</v>
      </c>
      <c r="G171" s="171"/>
      <c r="H171" s="171"/>
      <c r="I171" s="171"/>
      <c r="J171" s="171"/>
      <c r="K171" s="171"/>
      <c r="L171" s="171"/>
      <c r="M171" s="171"/>
      <c r="N171" s="171"/>
      <c r="O171" s="172"/>
      <c r="Q171" s="61">
        <f t="shared" si="5"/>
        <v>0</v>
      </c>
      <c r="R171" s="61">
        <f t="shared" si="3"/>
        <v>0</v>
      </c>
      <c r="S171" s="61">
        <f t="shared" si="4"/>
        <v>0</v>
      </c>
    </row>
    <row r="172" spans="2:19" x14ac:dyDescent="0.3">
      <c r="B172" s="62"/>
      <c r="C172" s="62"/>
      <c r="D172" s="62"/>
      <c r="E172" s="92" t="s">
        <v>188</v>
      </c>
      <c r="F172" s="163" t="s">
        <v>189</v>
      </c>
      <c r="G172" s="164"/>
      <c r="H172" s="164"/>
      <c r="I172" s="164"/>
      <c r="J172" s="164"/>
      <c r="K172" s="164"/>
      <c r="L172" s="164"/>
      <c r="M172" s="164"/>
      <c r="N172" s="164"/>
      <c r="O172" s="165"/>
      <c r="Q172" s="61">
        <f t="shared" si="5"/>
        <v>0</v>
      </c>
      <c r="R172" s="61">
        <f t="shared" si="3"/>
        <v>0</v>
      </c>
      <c r="S172" s="61">
        <f t="shared" si="4"/>
        <v>0</v>
      </c>
    </row>
    <row r="173" spans="2:19" x14ac:dyDescent="0.3">
      <c r="B173" s="62"/>
      <c r="C173" s="62"/>
      <c r="D173" s="62"/>
      <c r="E173" s="92" t="s">
        <v>190</v>
      </c>
      <c r="F173" s="163" t="s">
        <v>191</v>
      </c>
      <c r="G173" s="164"/>
      <c r="H173" s="164"/>
      <c r="I173" s="164"/>
      <c r="J173" s="164"/>
      <c r="K173" s="164"/>
      <c r="L173" s="164"/>
      <c r="M173" s="164"/>
      <c r="N173" s="164"/>
      <c r="O173" s="165"/>
      <c r="Q173" s="61">
        <f t="shared" si="5"/>
        <v>0</v>
      </c>
      <c r="R173" s="61">
        <f t="shared" si="3"/>
        <v>0</v>
      </c>
      <c r="S173" s="61">
        <f t="shared" si="4"/>
        <v>0</v>
      </c>
    </row>
    <row r="174" spans="2:19" x14ac:dyDescent="0.3">
      <c r="B174" s="62"/>
      <c r="C174" s="62"/>
      <c r="D174" s="62"/>
      <c r="E174" s="92" t="s">
        <v>192</v>
      </c>
      <c r="F174" s="163" t="s">
        <v>193</v>
      </c>
      <c r="G174" s="164"/>
      <c r="H174" s="164"/>
      <c r="I174" s="164"/>
      <c r="J174" s="164"/>
      <c r="K174" s="164"/>
      <c r="L174" s="164"/>
      <c r="M174" s="164"/>
      <c r="N174" s="164"/>
      <c r="O174" s="165"/>
      <c r="Q174" s="61">
        <f t="shared" si="5"/>
        <v>0</v>
      </c>
      <c r="R174" s="61">
        <f t="shared" si="3"/>
        <v>0</v>
      </c>
      <c r="S174" s="61">
        <f t="shared" si="4"/>
        <v>0</v>
      </c>
    </row>
    <row r="175" spans="2:19" x14ac:dyDescent="0.3">
      <c r="B175" s="108"/>
      <c r="C175" s="109"/>
      <c r="D175" s="110"/>
      <c r="E175" s="95">
        <v>5.7</v>
      </c>
      <c r="F175" s="170" t="s">
        <v>194</v>
      </c>
      <c r="G175" s="171"/>
      <c r="H175" s="171"/>
      <c r="I175" s="171"/>
      <c r="J175" s="171"/>
      <c r="K175" s="171"/>
      <c r="L175" s="171"/>
      <c r="M175" s="171"/>
      <c r="N175" s="171"/>
      <c r="O175" s="172"/>
      <c r="Q175" s="61">
        <f t="shared" si="5"/>
        <v>0</v>
      </c>
      <c r="R175" s="61">
        <f t="shared" si="3"/>
        <v>0</v>
      </c>
      <c r="S175" s="61">
        <f t="shared" si="4"/>
        <v>0</v>
      </c>
    </row>
    <row r="176" spans="2:19" x14ac:dyDescent="0.3">
      <c r="B176" s="62"/>
      <c r="C176" s="62"/>
      <c r="D176" s="62"/>
      <c r="E176" s="92" t="s">
        <v>195</v>
      </c>
      <c r="F176" s="163" t="s">
        <v>196</v>
      </c>
      <c r="G176" s="164"/>
      <c r="H176" s="164"/>
      <c r="I176" s="164"/>
      <c r="J176" s="164"/>
      <c r="K176" s="164"/>
      <c r="L176" s="164"/>
      <c r="M176" s="164"/>
      <c r="N176" s="164"/>
      <c r="O176" s="165"/>
      <c r="Q176" s="61">
        <f t="shared" si="5"/>
        <v>0</v>
      </c>
      <c r="R176" s="61">
        <f t="shared" si="3"/>
        <v>0</v>
      </c>
      <c r="S176" s="61">
        <f t="shared" si="4"/>
        <v>0</v>
      </c>
    </row>
    <row r="177" spans="2:19" x14ac:dyDescent="0.3">
      <c r="B177" s="62"/>
      <c r="C177" s="62"/>
      <c r="D177" s="62"/>
      <c r="E177" s="92" t="s">
        <v>197</v>
      </c>
      <c r="F177" s="163" t="s">
        <v>198</v>
      </c>
      <c r="G177" s="164"/>
      <c r="H177" s="164"/>
      <c r="I177" s="164"/>
      <c r="J177" s="164"/>
      <c r="K177" s="164"/>
      <c r="L177" s="164"/>
      <c r="M177" s="164"/>
      <c r="N177" s="164"/>
      <c r="O177" s="165"/>
      <c r="Q177" s="61">
        <f t="shared" si="5"/>
        <v>0</v>
      </c>
      <c r="R177" s="61">
        <f t="shared" si="3"/>
        <v>0</v>
      </c>
      <c r="S177" s="61">
        <f t="shared" si="4"/>
        <v>0</v>
      </c>
    </row>
    <row r="178" spans="2:19" x14ac:dyDescent="0.3">
      <c r="B178" s="62"/>
      <c r="C178" s="62"/>
      <c r="D178" s="62"/>
      <c r="E178" s="92" t="s">
        <v>199</v>
      </c>
      <c r="F178" s="163" t="s">
        <v>200</v>
      </c>
      <c r="G178" s="164"/>
      <c r="H178" s="164"/>
      <c r="I178" s="164"/>
      <c r="J178" s="164"/>
      <c r="K178" s="164"/>
      <c r="L178" s="164"/>
      <c r="M178" s="164"/>
      <c r="N178" s="164"/>
      <c r="O178" s="165"/>
      <c r="Q178" s="61">
        <f t="shared" si="5"/>
        <v>0</v>
      </c>
      <c r="R178" s="61">
        <f t="shared" si="3"/>
        <v>0</v>
      </c>
      <c r="S178" s="61">
        <f t="shared" si="4"/>
        <v>0</v>
      </c>
    </row>
    <row r="179" spans="2:19" x14ac:dyDescent="0.3">
      <c r="B179" s="62"/>
      <c r="C179" s="62"/>
      <c r="D179" s="62"/>
      <c r="E179" s="92" t="s">
        <v>201</v>
      </c>
      <c r="F179" s="163" t="s">
        <v>202</v>
      </c>
      <c r="G179" s="164"/>
      <c r="H179" s="164"/>
      <c r="I179" s="164"/>
      <c r="J179" s="164"/>
      <c r="K179" s="164"/>
      <c r="L179" s="164"/>
      <c r="M179" s="164"/>
      <c r="N179" s="164"/>
      <c r="O179" s="165"/>
      <c r="Q179" s="61">
        <f t="shared" si="5"/>
        <v>0</v>
      </c>
      <c r="R179" s="61">
        <f t="shared" si="3"/>
        <v>0</v>
      </c>
      <c r="S179" s="61">
        <f t="shared" si="4"/>
        <v>0</v>
      </c>
    </row>
    <row r="180" spans="2:19" x14ac:dyDescent="0.3">
      <c r="B180" s="62"/>
      <c r="C180" s="62"/>
      <c r="D180" s="62"/>
      <c r="E180" s="92" t="s">
        <v>203</v>
      </c>
      <c r="F180" s="163" t="s">
        <v>204</v>
      </c>
      <c r="G180" s="164"/>
      <c r="H180" s="164"/>
      <c r="I180" s="164"/>
      <c r="J180" s="164"/>
      <c r="K180" s="164"/>
      <c r="L180" s="164"/>
      <c r="M180" s="164"/>
      <c r="N180" s="164"/>
      <c r="O180" s="165"/>
      <c r="Q180" s="61">
        <f t="shared" si="5"/>
        <v>0</v>
      </c>
      <c r="R180" s="61">
        <f t="shared" si="3"/>
        <v>0</v>
      </c>
      <c r="S180" s="61">
        <f t="shared" si="4"/>
        <v>0</v>
      </c>
    </row>
    <row r="181" spans="2:19" x14ac:dyDescent="0.3">
      <c r="B181" s="62"/>
      <c r="C181" s="62"/>
      <c r="D181" s="62"/>
      <c r="E181" s="92" t="s">
        <v>205</v>
      </c>
      <c r="F181" s="163" t="s">
        <v>206</v>
      </c>
      <c r="G181" s="164"/>
      <c r="H181" s="164"/>
      <c r="I181" s="164"/>
      <c r="J181" s="164"/>
      <c r="K181" s="164"/>
      <c r="L181" s="164"/>
      <c r="M181" s="164"/>
      <c r="N181" s="164"/>
      <c r="O181" s="165"/>
      <c r="Q181" s="61">
        <f t="shared" si="5"/>
        <v>0</v>
      </c>
      <c r="R181" s="61">
        <f t="shared" si="3"/>
        <v>0</v>
      </c>
      <c r="S181" s="61">
        <f t="shared" si="4"/>
        <v>0</v>
      </c>
    </row>
    <row r="182" spans="2:19" x14ac:dyDescent="0.3">
      <c r="B182" s="62"/>
      <c r="C182" s="62"/>
      <c r="D182" s="62"/>
      <c r="E182" s="92" t="s">
        <v>207</v>
      </c>
      <c r="F182" s="163" t="s">
        <v>208</v>
      </c>
      <c r="G182" s="164"/>
      <c r="H182" s="164"/>
      <c r="I182" s="164"/>
      <c r="J182" s="164"/>
      <c r="K182" s="164"/>
      <c r="L182" s="164"/>
      <c r="M182" s="164"/>
      <c r="N182" s="164"/>
      <c r="O182" s="165"/>
      <c r="Q182" s="61">
        <f t="shared" si="5"/>
        <v>0</v>
      </c>
      <c r="R182" s="61">
        <f t="shared" ref="R182:R199" si="6">IF(C182="X",1,0)</f>
        <v>0</v>
      </c>
      <c r="S182" s="61">
        <f t="shared" ref="S182:S199" si="7">IF(D182="X",1,0)</f>
        <v>0</v>
      </c>
    </row>
    <row r="183" spans="2:19" x14ac:dyDescent="0.3">
      <c r="B183" s="62"/>
      <c r="C183" s="62"/>
      <c r="D183" s="62"/>
      <c r="E183" s="92" t="s">
        <v>209</v>
      </c>
      <c r="F183" s="163" t="s">
        <v>210</v>
      </c>
      <c r="G183" s="164"/>
      <c r="H183" s="164"/>
      <c r="I183" s="164"/>
      <c r="J183" s="164"/>
      <c r="K183" s="164"/>
      <c r="L183" s="164"/>
      <c r="M183" s="164"/>
      <c r="N183" s="164"/>
      <c r="O183" s="165"/>
      <c r="Q183" s="61">
        <f t="shared" si="5"/>
        <v>0</v>
      </c>
      <c r="R183" s="61">
        <f t="shared" si="6"/>
        <v>0</v>
      </c>
      <c r="S183" s="61">
        <f t="shared" si="7"/>
        <v>0</v>
      </c>
    </row>
    <row r="184" spans="2:19" x14ac:dyDescent="0.3">
      <c r="B184" s="173" t="s">
        <v>211</v>
      </c>
      <c r="C184" s="174"/>
      <c r="D184" s="174"/>
      <c r="E184" s="168"/>
      <c r="F184" s="168"/>
      <c r="G184" s="168"/>
      <c r="H184" s="168"/>
      <c r="I184" s="168"/>
      <c r="J184" s="168"/>
      <c r="K184" s="168"/>
      <c r="L184" s="168"/>
      <c r="M184" s="168"/>
      <c r="N184" s="168"/>
      <c r="O184" s="169"/>
      <c r="Q184" s="61">
        <f t="shared" si="5"/>
        <v>0</v>
      </c>
      <c r="R184" s="61">
        <f t="shared" si="6"/>
        <v>0</v>
      </c>
      <c r="S184" s="61">
        <f t="shared" si="7"/>
        <v>0</v>
      </c>
    </row>
    <row r="185" spans="2:19" x14ac:dyDescent="0.3">
      <c r="B185" s="62"/>
      <c r="C185" s="62"/>
      <c r="D185" s="62"/>
      <c r="E185" s="91">
        <v>6.1</v>
      </c>
      <c r="F185" s="163" t="s">
        <v>212</v>
      </c>
      <c r="G185" s="164"/>
      <c r="H185" s="164"/>
      <c r="I185" s="164"/>
      <c r="J185" s="164"/>
      <c r="K185" s="164"/>
      <c r="L185" s="164"/>
      <c r="M185" s="164"/>
      <c r="N185" s="164"/>
      <c r="O185" s="165"/>
      <c r="Q185" s="61">
        <f t="shared" si="5"/>
        <v>0</v>
      </c>
      <c r="R185" s="61">
        <f t="shared" si="6"/>
        <v>0</v>
      </c>
      <c r="S185" s="61">
        <f t="shared" si="7"/>
        <v>0</v>
      </c>
    </row>
    <row r="186" spans="2:19" x14ac:dyDescent="0.3">
      <c r="B186" s="62"/>
      <c r="C186" s="62"/>
      <c r="D186" s="62"/>
      <c r="E186" s="92">
        <v>6.2</v>
      </c>
      <c r="F186" s="163" t="s">
        <v>213</v>
      </c>
      <c r="G186" s="164"/>
      <c r="H186" s="164"/>
      <c r="I186" s="164"/>
      <c r="J186" s="164"/>
      <c r="K186" s="164"/>
      <c r="L186" s="164"/>
      <c r="M186" s="164"/>
      <c r="N186" s="164"/>
      <c r="O186" s="165"/>
      <c r="Q186" s="61">
        <f t="shared" si="5"/>
        <v>0</v>
      </c>
      <c r="R186" s="61">
        <f t="shared" si="6"/>
        <v>0</v>
      </c>
      <c r="S186" s="61">
        <f t="shared" si="7"/>
        <v>0</v>
      </c>
    </row>
    <row r="187" spans="2:19" x14ac:dyDescent="0.3">
      <c r="B187" s="62"/>
      <c r="C187" s="62"/>
      <c r="D187" s="62"/>
      <c r="E187" s="93">
        <v>6.3</v>
      </c>
      <c r="F187" s="163" t="s">
        <v>214</v>
      </c>
      <c r="G187" s="164"/>
      <c r="H187" s="164"/>
      <c r="I187" s="164"/>
      <c r="J187" s="164"/>
      <c r="K187" s="164"/>
      <c r="L187" s="164"/>
      <c r="M187" s="164"/>
      <c r="N187" s="164"/>
      <c r="O187" s="165"/>
      <c r="Q187" s="61">
        <f t="shared" si="5"/>
        <v>0</v>
      </c>
      <c r="R187" s="61">
        <f t="shared" si="6"/>
        <v>0</v>
      </c>
      <c r="S187" s="61">
        <f t="shared" si="7"/>
        <v>0</v>
      </c>
    </row>
    <row r="188" spans="2:19" x14ac:dyDescent="0.3">
      <c r="B188" s="173" t="s">
        <v>215</v>
      </c>
      <c r="C188" s="174"/>
      <c r="D188" s="174"/>
      <c r="E188" s="168"/>
      <c r="F188" s="168"/>
      <c r="G188" s="168"/>
      <c r="H188" s="168"/>
      <c r="I188" s="168"/>
      <c r="J188" s="168"/>
      <c r="K188" s="168"/>
      <c r="L188" s="168"/>
      <c r="M188" s="168"/>
      <c r="N188" s="168"/>
      <c r="O188" s="169"/>
      <c r="Q188" s="61">
        <f t="shared" si="5"/>
        <v>0</v>
      </c>
      <c r="R188" s="61">
        <f t="shared" si="6"/>
        <v>0</v>
      </c>
      <c r="S188" s="61">
        <f t="shared" si="7"/>
        <v>0</v>
      </c>
    </row>
    <row r="189" spans="2:19" x14ac:dyDescent="0.3">
      <c r="B189" s="62"/>
      <c r="C189" s="62"/>
      <c r="D189" s="62"/>
      <c r="E189" s="91">
        <v>7.1</v>
      </c>
      <c r="F189" s="163" t="s">
        <v>216</v>
      </c>
      <c r="G189" s="164"/>
      <c r="H189" s="164"/>
      <c r="I189" s="164"/>
      <c r="J189" s="164"/>
      <c r="K189" s="164"/>
      <c r="L189" s="164"/>
      <c r="M189" s="164"/>
      <c r="N189" s="164"/>
      <c r="O189" s="165"/>
      <c r="Q189" s="61">
        <f t="shared" si="5"/>
        <v>0</v>
      </c>
      <c r="R189" s="61">
        <f t="shared" si="6"/>
        <v>0</v>
      </c>
      <c r="S189" s="61">
        <f t="shared" si="7"/>
        <v>0</v>
      </c>
    </row>
    <row r="190" spans="2:19" x14ac:dyDescent="0.3">
      <c r="B190" s="62"/>
      <c r="C190" s="62"/>
      <c r="D190" s="62"/>
      <c r="E190" s="92">
        <v>7.2</v>
      </c>
      <c r="F190" s="163" t="s">
        <v>217</v>
      </c>
      <c r="G190" s="164"/>
      <c r="H190" s="164"/>
      <c r="I190" s="164"/>
      <c r="J190" s="164"/>
      <c r="K190" s="164"/>
      <c r="L190" s="164"/>
      <c r="M190" s="164"/>
      <c r="N190" s="164"/>
      <c r="O190" s="165"/>
      <c r="Q190" s="61">
        <f t="shared" si="5"/>
        <v>0</v>
      </c>
      <c r="R190" s="61">
        <f t="shared" si="6"/>
        <v>0</v>
      </c>
      <c r="S190" s="61">
        <f t="shared" si="7"/>
        <v>0</v>
      </c>
    </row>
    <row r="191" spans="2:19" x14ac:dyDescent="0.3">
      <c r="B191" s="62"/>
      <c r="C191" s="62"/>
      <c r="D191" s="62"/>
      <c r="E191" s="92">
        <v>7.3</v>
      </c>
      <c r="F191" s="163" t="s">
        <v>218</v>
      </c>
      <c r="G191" s="164"/>
      <c r="H191" s="164"/>
      <c r="I191" s="164"/>
      <c r="J191" s="164"/>
      <c r="K191" s="164"/>
      <c r="L191" s="164"/>
      <c r="M191" s="164"/>
      <c r="N191" s="164"/>
      <c r="O191" s="165"/>
      <c r="Q191" s="61">
        <f t="shared" si="5"/>
        <v>0</v>
      </c>
      <c r="R191" s="61">
        <f t="shared" si="6"/>
        <v>0</v>
      </c>
      <c r="S191" s="61">
        <f t="shared" si="7"/>
        <v>0</v>
      </c>
    </row>
    <row r="192" spans="2:19" x14ac:dyDescent="0.3">
      <c r="B192" s="62"/>
      <c r="C192" s="62"/>
      <c r="D192" s="62"/>
      <c r="E192" s="93">
        <v>7.4</v>
      </c>
      <c r="F192" s="163" t="s">
        <v>219</v>
      </c>
      <c r="G192" s="164"/>
      <c r="H192" s="164"/>
      <c r="I192" s="164"/>
      <c r="J192" s="164"/>
      <c r="K192" s="164"/>
      <c r="L192" s="164"/>
      <c r="M192" s="164"/>
      <c r="N192" s="164"/>
      <c r="O192" s="165"/>
      <c r="Q192" s="61">
        <f t="shared" si="5"/>
        <v>0</v>
      </c>
      <c r="R192" s="61">
        <f t="shared" si="6"/>
        <v>0</v>
      </c>
      <c r="S192" s="61">
        <f t="shared" si="7"/>
        <v>0</v>
      </c>
    </row>
    <row r="193" spans="1:19" x14ac:dyDescent="0.3">
      <c r="B193" s="166" t="s">
        <v>220</v>
      </c>
      <c r="C193" s="167"/>
      <c r="D193" s="167"/>
      <c r="E193" s="168"/>
      <c r="F193" s="168"/>
      <c r="G193" s="168"/>
      <c r="H193" s="168"/>
      <c r="I193" s="168"/>
      <c r="J193" s="168"/>
      <c r="K193" s="168"/>
      <c r="L193" s="168"/>
      <c r="M193" s="168"/>
      <c r="N193" s="168"/>
      <c r="O193" s="169"/>
      <c r="Q193" s="61">
        <f t="shared" si="5"/>
        <v>0</v>
      </c>
      <c r="R193" s="61">
        <f t="shared" si="6"/>
        <v>0</v>
      </c>
      <c r="S193" s="61">
        <f t="shared" si="7"/>
        <v>0</v>
      </c>
    </row>
    <row r="194" spans="1:19" x14ac:dyDescent="0.3">
      <c r="B194" s="62"/>
      <c r="C194" s="62"/>
      <c r="D194" s="62"/>
      <c r="E194" s="99">
        <v>8.1</v>
      </c>
      <c r="F194" s="163" t="s">
        <v>275</v>
      </c>
      <c r="G194" s="164"/>
      <c r="H194" s="164"/>
      <c r="I194" s="164"/>
      <c r="J194" s="164"/>
      <c r="K194" s="164"/>
      <c r="L194" s="164"/>
      <c r="M194" s="164"/>
      <c r="N194" s="164"/>
      <c r="O194" s="165"/>
      <c r="Q194" s="61">
        <f t="shared" si="5"/>
        <v>0</v>
      </c>
      <c r="R194" s="61">
        <f t="shared" si="6"/>
        <v>0</v>
      </c>
      <c r="S194" s="61">
        <f t="shared" si="7"/>
        <v>0</v>
      </c>
    </row>
    <row r="195" spans="1:19" x14ac:dyDescent="0.3">
      <c r="B195" s="108"/>
      <c r="C195" s="109"/>
      <c r="D195" s="110"/>
      <c r="E195" s="95">
        <v>8.1999999999999993</v>
      </c>
      <c r="F195" s="170" t="s">
        <v>221</v>
      </c>
      <c r="G195" s="171"/>
      <c r="H195" s="171"/>
      <c r="I195" s="171"/>
      <c r="J195" s="171"/>
      <c r="K195" s="171"/>
      <c r="L195" s="171"/>
      <c r="M195" s="171"/>
      <c r="N195" s="171"/>
      <c r="O195" s="172"/>
      <c r="Q195" s="61">
        <f t="shared" si="5"/>
        <v>0</v>
      </c>
      <c r="R195" s="61">
        <f t="shared" si="6"/>
        <v>0</v>
      </c>
      <c r="S195" s="61">
        <f t="shared" si="7"/>
        <v>0</v>
      </c>
    </row>
    <row r="196" spans="1:19" x14ac:dyDescent="0.3">
      <c r="B196" s="62"/>
      <c r="C196" s="62"/>
      <c r="D196" s="62"/>
      <c r="E196" s="100" t="s">
        <v>222</v>
      </c>
      <c r="F196" s="163" t="s">
        <v>223</v>
      </c>
      <c r="G196" s="164"/>
      <c r="H196" s="164"/>
      <c r="I196" s="164"/>
      <c r="J196" s="164"/>
      <c r="K196" s="164"/>
      <c r="L196" s="164"/>
      <c r="M196" s="164"/>
      <c r="N196" s="164"/>
      <c r="O196" s="165"/>
      <c r="Q196" s="61">
        <f t="shared" si="5"/>
        <v>0</v>
      </c>
      <c r="R196" s="61">
        <f t="shared" si="6"/>
        <v>0</v>
      </c>
      <c r="S196" s="61">
        <f t="shared" si="7"/>
        <v>0</v>
      </c>
    </row>
    <row r="197" spans="1:19" x14ac:dyDescent="0.3">
      <c r="B197" s="62"/>
      <c r="C197" s="62"/>
      <c r="D197" s="62"/>
      <c r="E197" s="100" t="s">
        <v>224</v>
      </c>
      <c r="F197" s="163" t="s">
        <v>225</v>
      </c>
      <c r="G197" s="164"/>
      <c r="H197" s="164"/>
      <c r="I197" s="164"/>
      <c r="J197" s="164"/>
      <c r="K197" s="164"/>
      <c r="L197" s="164"/>
      <c r="M197" s="164"/>
      <c r="N197" s="164"/>
      <c r="O197" s="165"/>
      <c r="Q197" s="61">
        <f t="shared" si="5"/>
        <v>0</v>
      </c>
      <c r="R197" s="61">
        <f t="shared" si="6"/>
        <v>0</v>
      </c>
      <c r="S197" s="61">
        <f t="shared" si="7"/>
        <v>0</v>
      </c>
    </row>
    <row r="198" spans="1:19" x14ac:dyDescent="0.3">
      <c r="B198" s="62"/>
      <c r="C198" s="62"/>
      <c r="D198" s="62"/>
      <c r="E198" s="100" t="s">
        <v>226</v>
      </c>
      <c r="F198" s="163" t="s">
        <v>227</v>
      </c>
      <c r="G198" s="164"/>
      <c r="H198" s="164"/>
      <c r="I198" s="164"/>
      <c r="J198" s="164"/>
      <c r="K198" s="164"/>
      <c r="L198" s="164"/>
      <c r="M198" s="164"/>
      <c r="N198" s="164"/>
      <c r="O198" s="165"/>
      <c r="Q198" s="61">
        <f t="shared" si="5"/>
        <v>0</v>
      </c>
      <c r="R198" s="61">
        <f t="shared" si="6"/>
        <v>0</v>
      </c>
      <c r="S198" s="61">
        <f t="shared" si="7"/>
        <v>0</v>
      </c>
    </row>
    <row r="199" spans="1:19" x14ac:dyDescent="0.3">
      <c r="B199" s="62"/>
      <c r="C199" s="62"/>
      <c r="D199" s="62"/>
      <c r="E199" s="100" t="s">
        <v>228</v>
      </c>
      <c r="F199" s="163" t="s">
        <v>229</v>
      </c>
      <c r="G199" s="164"/>
      <c r="H199" s="164"/>
      <c r="I199" s="164"/>
      <c r="J199" s="164"/>
      <c r="K199" s="164"/>
      <c r="L199" s="164"/>
      <c r="M199" s="164"/>
      <c r="N199" s="164"/>
      <c r="O199" s="165"/>
      <c r="Q199" s="61">
        <f t="shared" si="5"/>
        <v>0</v>
      </c>
      <c r="R199" s="61">
        <f t="shared" si="6"/>
        <v>0</v>
      </c>
      <c r="S199" s="61">
        <f t="shared" si="7"/>
        <v>0</v>
      </c>
    </row>
    <row r="200" spans="1:19" ht="9" customHeight="1" thickBot="1" x14ac:dyDescent="0.35">
      <c r="K200" s="53"/>
      <c r="L200" s="87"/>
      <c r="M200" s="87"/>
      <c r="N200" s="87"/>
      <c r="O200" s="87"/>
      <c r="P200" s="87"/>
      <c r="Q200" s="37"/>
    </row>
    <row r="201" spans="1:19" ht="17.25" thickBot="1" x14ac:dyDescent="0.35">
      <c r="B201" s="129">
        <f>SUM(Q102:Q199)</f>
        <v>0</v>
      </c>
      <c r="C201" s="129">
        <f>SUM(R102:R199)</f>
        <v>0</v>
      </c>
      <c r="D201" s="129">
        <f>SUM(S102:S199)</f>
        <v>0</v>
      </c>
      <c r="E201" s="92"/>
      <c r="F201" s="101" t="s">
        <v>29</v>
      </c>
      <c r="G201" s="97"/>
      <c r="H201" s="97"/>
      <c r="I201" s="101" t="str">
        <f>IF(AND(D201&gt;=5,C201&gt;=5),"Project can score five (5) points",IF(D201&gt;=10,"Project can score seven (7) points",""))</f>
        <v/>
      </c>
      <c r="J201" s="97"/>
      <c r="K201" s="97"/>
      <c r="L201" s="97"/>
      <c r="M201" s="97"/>
      <c r="N201" s="97"/>
      <c r="O201" s="98"/>
      <c r="Q201" s="37"/>
    </row>
    <row r="202" spans="1:19" ht="6" customHeight="1" x14ac:dyDescent="0.3">
      <c r="K202" s="53"/>
      <c r="L202" s="87"/>
      <c r="M202" s="87"/>
      <c r="N202" s="87"/>
      <c r="O202" s="87"/>
      <c r="P202" s="87"/>
      <c r="Q202" s="87"/>
      <c r="R202" s="87"/>
      <c r="S202" s="87"/>
    </row>
    <row r="203" spans="1:19" x14ac:dyDescent="0.3">
      <c r="B203" s="47" t="s">
        <v>231</v>
      </c>
      <c r="Q203" s="38"/>
      <c r="R203" s="39"/>
    </row>
    <row r="204" spans="1:19" ht="47.25" customHeight="1" x14ac:dyDescent="0.3">
      <c r="B204" s="184"/>
      <c r="C204" s="185"/>
      <c r="D204" s="185"/>
      <c r="E204" s="185"/>
      <c r="F204" s="185"/>
      <c r="G204" s="185"/>
      <c r="H204" s="185"/>
      <c r="I204" s="185"/>
      <c r="J204" s="185"/>
      <c r="K204" s="185"/>
      <c r="L204" s="185"/>
      <c r="M204" s="185"/>
      <c r="N204" s="185"/>
      <c r="O204" s="186"/>
      <c r="Q204" s="38"/>
      <c r="R204" s="39">
        <v>1000</v>
      </c>
    </row>
    <row r="205" spans="1:19" x14ac:dyDescent="0.3">
      <c r="B205" s="48" t="s">
        <v>46</v>
      </c>
      <c r="C205" s="49"/>
      <c r="D205" s="49">
        <f>R204-LEN(B204)</f>
        <v>1000</v>
      </c>
      <c r="Q205" s="38"/>
      <c r="R205" s="39"/>
    </row>
    <row r="206" spans="1:19" ht="22.5" customHeight="1" thickBot="1" x14ac:dyDescent="0.4">
      <c r="B206" s="151" t="s">
        <v>243</v>
      </c>
      <c r="C206" s="151"/>
      <c r="D206" s="151"/>
      <c r="E206" s="151"/>
      <c r="F206" s="151"/>
      <c r="G206" s="151"/>
      <c r="H206" s="151"/>
      <c r="I206" s="151"/>
      <c r="J206" s="151"/>
      <c r="K206" s="151"/>
      <c r="L206" s="151"/>
      <c r="M206" s="151"/>
      <c r="N206" s="151"/>
      <c r="O206" s="151"/>
      <c r="Q206" s="37"/>
    </row>
    <row r="207" spans="1:19" ht="66" customHeight="1" thickBot="1" x14ac:dyDescent="0.35">
      <c r="A207" s="120"/>
      <c r="B207" s="157" t="s">
        <v>265</v>
      </c>
      <c r="C207" s="158"/>
      <c r="D207" s="158"/>
      <c r="E207" s="158"/>
      <c r="F207" s="158"/>
      <c r="G207" s="158"/>
      <c r="H207" s="158"/>
      <c r="I207" s="158"/>
      <c r="J207" s="158"/>
      <c r="K207" s="158"/>
      <c r="L207" s="158"/>
      <c r="M207" s="158"/>
      <c r="N207" s="158"/>
      <c r="O207" s="158"/>
      <c r="P207" s="120"/>
      <c r="Q207" s="37"/>
    </row>
    <row r="208" spans="1:19" x14ac:dyDescent="0.3">
      <c r="B208" s="111"/>
      <c r="C208" s="112"/>
      <c r="D208" s="112"/>
      <c r="E208" s="112"/>
      <c r="F208" s="112"/>
      <c r="G208" s="112"/>
      <c r="H208" s="112"/>
      <c r="I208" s="113" t="str">
        <f>IF(SUM(Q210:S224)&lt;5,"A minimum of "&amp;5-SUM(Q210:S224)&amp;" project amenities must be selected","")</f>
        <v>A minimum of 5 project amenities must be selected</v>
      </c>
      <c r="J208" s="114"/>
      <c r="K208" s="112"/>
      <c r="L208" s="112"/>
      <c r="M208" s="112"/>
      <c r="N208" s="112"/>
      <c r="O208" s="112"/>
      <c r="P208" s="112"/>
      <c r="Q208" s="112"/>
      <c r="R208" s="112"/>
      <c r="S208" s="112"/>
    </row>
    <row r="209" spans="1:19" x14ac:dyDescent="0.3">
      <c r="A209" s="116" t="s">
        <v>245</v>
      </c>
      <c r="B209" s="111"/>
      <c r="C209" s="116"/>
      <c r="D209" s="112"/>
      <c r="E209" s="112"/>
      <c r="F209" s="112"/>
      <c r="G209" s="116" t="s">
        <v>246</v>
      </c>
      <c r="H209" s="112"/>
      <c r="I209" s="113"/>
      <c r="J209" s="114"/>
      <c r="K209" s="116"/>
      <c r="L209" s="112" t="s">
        <v>260</v>
      </c>
      <c r="M209" s="112"/>
      <c r="N209" s="112"/>
      <c r="O209" s="112"/>
      <c r="P209" s="112"/>
      <c r="Q209" s="112"/>
      <c r="R209" s="112" t="s">
        <v>38</v>
      </c>
      <c r="S209" s="112"/>
    </row>
    <row r="210" spans="1:19" ht="37.5" customHeight="1" x14ac:dyDescent="0.3">
      <c r="A210" s="115"/>
      <c r="B210" s="154" t="s">
        <v>232</v>
      </c>
      <c r="C210" s="155"/>
      <c r="D210" s="155"/>
      <c r="E210" s="156"/>
      <c r="G210" s="115"/>
      <c r="H210" s="153" t="s">
        <v>249</v>
      </c>
      <c r="I210" s="153"/>
      <c r="J210" s="153"/>
      <c r="L210" s="115"/>
      <c r="M210" s="153" t="s">
        <v>283</v>
      </c>
      <c r="N210" s="153"/>
      <c r="O210" s="153"/>
      <c r="P210" s="153"/>
      <c r="Q210" s="61">
        <f>IF(A210="X",1,0)</f>
        <v>0</v>
      </c>
      <c r="R210" s="61">
        <f>IF(G210="X",1,0)</f>
        <v>0</v>
      </c>
      <c r="S210" s="61">
        <f>IF(L210="X",1,0)</f>
        <v>0</v>
      </c>
    </row>
    <row r="211" spans="1:19" ht="36.75" customHeight="1" x14ac:dyDescent="0.3">
      <c r="A211" s="115"/>
      <c r="B211" s="154" t="s">
        <v>234</v>
      </c>
      <c r="C211" s="155"/>
      <c r="D211" s="155"/>
      <c r="E211" s="156"/>
      <c r="G211" s="115"/>
      <c r="H211" s="153" t="s">
        <v>280</v>
      </c>
      <c r="I211" s="153"/>
      <c r="J211" s="153"/>
      <c r="L211" s="115"/>
      <c r="M211" s="153" t="s">
        <v>235</v>
      </c>
      <c r="N211" s="153"/>
      <c r="O211" s="153"/>
      <c r="P211" s="153"/>
      <c r="Q211" s="61">
        <f t="shared" ref="Q211:Q217" si="8">IF(A211="X",1,0)</f>
        <v>0</v>
      </c>
      <c r="R211" s="61">
        <f t="shared" ref="R211:R220" si="9">IF(G211="X",1,0)</f>
        <v>0</v>
      </c>
      <c r="S211" s="61">
        <f t="shared" ref="S211:S225" si="10">IF(L211="X",1,0)</f>
        <v>0</v>
      </c>
    </row>
    <row r="212" spans="1:19" ht="47.25" customHeight="1" x14ac:dyDescent="0.3">
      <c r="A212" s="115"/>
      <c r="B212" s="154" t="s">
        <v>279</v>
      </c>
      <c r="C212" s="155"/>
      <c r="D212" s="155"/>
      <c r="E212" s="156"/>
      <c r="G212" s="115"/>
      <c r="H212" s="154" t="s">
        <v>244</v>
      </c>
      <c r="I212" s="155"/>
      <c r="J212" s="156"/>
      <c r="L212" s="115"/>
      <c r="M212" s="153" t="s">
        <v>240</v>
      </c>
      <c r="N212" s="153"/>
      <c r="O212" s="153"/>
      <c r="P212" s="153"/>
      <c r="Q212" s="61">
        <f t="shared" si="8"/>
        <v>0</v>
      </c>
      <c r="R212" s="61">
        <f t="shared" si="9"/>
        <v>0</v>
      </c>
      <c r="S212" s="61">
        <f t="shared" si="10"/>
        <v>0</v>
      </c>
    </row>
    <row r="213" spans="1:19" ht="35.1" customHeight="1" x14ac:dyDescent="0.3">
      <c r="A213" s="115"/>
      <c r="B213" s="154" t="s">
        <v>247</v>
      </c>
      <c r="C213" s="155"/>
      <c r="D213" s="155"/>
      <c r="E213" s="156"/>
      <c r="G213" s="115"/>
      <c r="H213" s="154" t="s">
        <v>251</v>
      </c>
      <c r="I213" s="155"/>
      <c r="J213" s="156"/>
      <c r="L213" s="115"/>
      <c r="M213" s="154" t="s">
        <v>253</v>
      </c>
      <c r="N213" s="155"/>
      <c r="O213" s="155"/>
      <c r="P213" s="156"/>
      <c r="Q213" s="61">
        <f t="shared" si="8"/>
        <v>0</v>
      </c>
      <c r="R213" s="61">
        <f t="shared" si="9"/>
        <v>0</v>
      </c>
      <c r="S213" s="61">
        <f t="shared" si="10"/>
        <v>0</v>
      </c>
    </row>
    <row r="214" spans="1:19" ht="56.25" customHeight="1" x14ac:dyDescent="0.3">
      <c r="A214" s="115"/>
      <c r="B214" s="154" t="s">
        <v>261</v>
      </c>
      <c r="C214" s="155"/>
      <c r="D214" s="155"/>
      <c r="E214" s="156"/>
      <c r="G214" s="115"/>
      <c r="H214" s="154" t="s">
        <v>250</v>
      </c>
      <c r="I214" s="155"/>
      <c r="J214" s="156"/>
      <c r="L214" s="115"/>
      <c r="M214" s="154" t="s">
        <v>277</v>
      </c>
      <c r="N214" s="155"/>
      <c r="O214" s="155"/>
      <c r="P214" s="156"/>
      <c r="Q214" s="61">
        <f t="shared" si="8"/>
        <v>0</v>
      </c>
      <c r="R214" s="61">
        <f t="shared" si="9"/>
        <v>0</v>
      </c>
      <c r="S214" s="61">
        <f t="shared" si="10"/>
        <v>0</v>
      </c>
    </row>
    <row r="215" spans="1:19" ht="41.25" customHeight="1" x14ac:dyDescent="0.3">
      <c r="A215" s="115"/>
      <c r="B215" s="154" t="s">
        <v>236</v>
      </c>
      <c r="C215" s="155"/>
      <c r="D215" s="155"/>
      <c r="E215" s="156"/>
      <c r="G215" s="115"/>
      <c r="H215" s="159" t="s">
        <v>282</v>
      </c>
      <c r="I215" s="160"/>
      <c r="J215" s="161"/>
      <c r="L215" s="115"/>
      <c r="M215" s="154" t="s">
        <v>255</v>
      </c>
      <c r="N215" s="155"/>
      <c r="O215" s="155"/>
      <c r="P215" s="156"/>
      <c r="Q215" s="61">
        <f t="shared" si="8"/>
        <v>0</v>
      </c>
      <c r="R215" s="61">
        <f t="shared" si="9"/>
        <v>0</v>
      </c>
      <c r="S215" s="61">
        <f t="shared" si="10"/>
        <v>0</v>
      </c>
    </row>
    <row r="216" spans="1:19" ht="34.5" customHeight="1" x14ac:dyDescent="0.3">
      <c r="A216" s="115"/>
      <c r="B216" s="154" t="s">
        <v>276</v>
      </c>
      <c r="C216" s="155"/>
      <c r="D216" s="155"/>
      <c r="E216" s="156"/>
      <c r="G216" s="115"/>
      <c r="H216" s="154" t="s">
        <v>252</v>
      </c>
      <c r="I216" s="155"/>
      <c r="J216" s="156"/>
      <c r="L216" s="115"/>
      <c r="M216" s="154" t="s">
        <v>284</v>
      </c>
      <c r="N216" s="155"/>
      <c r="O216" s="155"/>
      <c r="P216" s="156"/>
      <c r="Q216" s="61">
        <f t="shared" si="8"/>
        <v>0</v>
      </c>
      <c r="R216" s="61">
        <f t="shared" si="9"/>
        <v>0</v>
      </c>
      <c r="S216" s="61">
        <f t="shared" si="10"/>
        <v>0</v>
      </c>
    </row>
    <row r="217" spans="1:19" ht="99.75" customHeight="1" x14ac:dyDescent="0.3">
      <c r="A217" s="115"/>
      <c r="B217" s="154" t="s">
        <v>248</v>
      </c>
      <c r="C217" s="155"/>
      <c r="D217" s="155"/>
      <c r="E217" s="156"/>
      <c r="G217" s="115"/>
      <c r="H217" s="154" t="s">
        <v>266</v>
      </c>
      <c r="I217" s="155"/>
      <c r="J217" s="156"/>
      <c r="L217" s="115"/>
      <c r="M217" s="154" t="s">
        <v>278</v>
      </c>
      <c r="N217" s="155"/>
      <c r="O217" s="155"/>
      <c r="P217" s="156"/>
      <c r="Q217" s="61">
        <f t="shared" si="8"/>
        <v>0</v>
      </c>
      <c r="R217" s="61">
        <f t="shared" si="9"/>
        <v>0</v>
      </c>
      <c r="S217" s="61">
        <f t="shared" si="10"/>
        <v>0</v>
      </c>
    </row>
    <row r="218" spans="1:19" ht="18.95" customHeight="1" x14ac:dyDescent="0.3">
      <c r="A218" s="115"/>
      <c r="B218" s="154" t="s">
        <v>237</v>
      </c>
      <c r="C218" s="155"/>
      <c r="D218" s="155"/>
      <c r="E218" s="156"/>
      <c r="G218" s="115"/>
      <c r="H218" s="154" t="s">
        <v>238</v>
      </c>
      <c r="I218" s="155"/>
      <c r="J218" s="156"/>
      <c r="L218" s="115"/>
      <c r="M218" s="154" t="s">
        <v>242</v>
      </c>
      <c r="N218" s="155"/>
      <c r="O218" s="155"/>
      <c r="P218" s="156"/>
      <c r="Q218" s="61">
        <f>IF(A218="X",1,0)</f>
        <v>0</v>
      </c>
      <c r="R218" s="61">
        <f t="shared" si="9"/>
        <v>0</v>
      </c>
      <c r="S218" s="61">
        <f t="shared" si="10"/>
        <v>0</v>
      </c>
    </row>
    <row r="219" spans="1:19" ht="18.95" customHeight="1" x14ac:dyDescent="0.3">
      <c r="B219" s="48"/>
      <c r="C219" s="48"/>
      <c r="D219" s="48"/>
      <c r="E219" s="48"/>
      <c r="F219" s="48"/>
      <c r="G219" s="115"/>
      <c r="H219" s="153" t="s">
        <v>281</v>
      </c>
      <c r="I219" s="153"/>
      <c r="J219" s="153"/>
      <c r="L219" s="115"/>
      <c r="M219" s="154" t="s">
        <v>256</v>
      </c>
      <c r="N219" s="155"/>
      <c r="O219" s="155"/>
      <c r="P219" s="156"/>
      <c r="Q219"/>
      <c r="R219" s="61">
        <f t="shared" si="9"/>
        <v>0</v>
      </c>
      <c r="S219" s="61">
        <f t="shared" si="10"/>
        <v>0</v>
      </c>
    </row>
    <row r="220" spans="1:19" ht="18.95" customHeight="1" x14ac:dyDescent="0.3">
      <c r="B220" s="48"/>
      <c r="C220" s="48"/>
      <c r="D220" s="48"/>
      <c r="E220" s="48"/>
      <c r="F220" s="48"/>
      <c r="H220" s="131"/>
      <c r="L220" s="115"/>
      <c r="M220" s="154" t="s">
        <v>239</v>
      </c>
      <c r="N220" s="155"/>
      <c r="O220" s="155"/>
      <c r="P220" s="156"/>
      <c r="Q220"/>
      <c r="R220"/>
      <c r="S220" s="61">
        <f t="shared" si="10"/>
        <v>0</v>
      </c>
    </row>
    <row r="221" spans="1:19" ht="18.95" customHeight="1" x14ac:dyDescent="0.3">
      <c r="B221" s="48"/>
      <c r="C221" s="48"/>
      <c r="D221" s="48"/>
      <c r="E221" s="48"/>
      <c r="F221" s="48"/>
      <c r="H221" s="53"/>
      <c r="L221" s="115"/>
      <c r="M221" s="154" t="s">
        <v>241</v>
      </c>
      <c r="N221" s="155"/>
      <c r="O221" s="155"/>
      <c r="P221" s="156"/>
      <c r="Q221"/>
      <c r="R221"/>
      <c r="S221" s="61">
        <f t="shared" si="10"/>
        <v>0</v>
      </c>
    </row>
    <row r="222" spans="1:19" ht="18.95" customHeight="1" x14ac:dyDescent="0.3">
      <c r="B222" s="48"/>
      <c r="C222" s="49"/>
      <c r="D222" s="49"/>
      <c r="L222" s="115"/>
      <c r="M222" s="154" t="s">
        <v>254</v>
      </c>
      <c r="N222" s="155"/>
      <c r="O222" s="155"/>
      <c r="P222" s="156"/>
      <c r="Q222" s="117"/>
      <c r="R222"/>
      <c r="S222" s="61">
        <f t="shared" si="10"/>
        <v>0</v>
      </c>
    </row>
    <row r="223" spans="1:19" ht="18.95" customHeight="1" x14ac:dyDescent="0.3">
      <c r="B223" s="48"/>
      <c r="C223" s="49"/>
      <c r="D223" s="49"/>
      <c r="L223" s="115"/>
      <c r="M223" s="154" t="s">
        <v>285</v>
      </c>
      <c r="N223" s="155"/>
      <c r="O223" s="155"/>
      <c r="P223" s="156"/>
      <c r="Q223" s="118"/>
      <c r="R223" s="118"/>
      <c r="S223" s="61">
        <f t="shared" si="10"/>
        <v>0</v>
      </c>
    </row>
    <row r="224" spans="1:19" ht="18.95" customHeight="1" x14ac:dyDescent="0.3">
      <c r="B224" s="48"/>
      <c r="C224" s="49"/>
      <c r="D224" s="49"/>
      <c r="L224" s="115"/>
      <c r="M224" s="153" t="s">
        <v>233</v>
      </c>
      <c r="N224" s="153"/>
      <c r="O224" s="153"/>
      <c r="P224" s="153"/>
      <c r="Q224" s="87"/>
      <c r="R224" s="87"/>
      <c r="S224" s="61">
        <f t="shared" si="10"/>
        <v>0</v>
      </c>
    </row>
    <row r="225" spans="1:21" ht="18.95" customHeight="1" x14ac:dyDescent="0.3">
      <c r="B225" s="48"/>
      <c r="C225" s="49"/>
      <c r="D225" s="49"/>
      <c r="Q225" s="87"/>
      <c r="R225" s="87"/>
      <c r="S225"/>
    </row>
    <row r="226" spans="1:21" ht="11.25" customHeight="1" thickBot="1" x14ac:dyDescent="0.35">
      <c r="A226" s="107"/>
      <c r="B226" s="107"/>
      <c r="C226" s="107"/>
      <c r="D226" s="107"/>
      <c r="E226" s="107"/>
      <c r="F226" s="107"/>
      <c r="G226" s="107"/>
      <c r="H226" s="107"/>
      <c r="I226" s="107"/>
      <c r="J226" s="125"/>
      <c r="K226" s="81"/>
      <c r="L226" s="81"/>
      <c r="M226" s="85"/>
      <c r="N226" s="85"/>
      <c r="O226" s="85"/>
      <c r="P226" s="85"/>
      <c r="Q226" s="51"/>
      <c r="R226" s="51"/>
      <c r="S226" s="51"/>
    </row>
    <row r="227" spans="1:21" ht="36" customHeight="1" x14ac:dyDescent="0.3">
      <c r="B227" s="149" t="s">
        <v>257</v>
      </c>
      <c r="C227" s="150"/>
      <c r="D227" s="150"/>
      <c r="E227" s="150"/>
      <c r="F227" s="150"/>
      <c r="G227" s="150"/>
      <c r="H227" s="150"/>
      <c r="I227" s="150"/>
      <c r="J227" s="150"/>
      <c r="K227" s="150"/>
      <c r="L227" s="150"/>
      <c r="M227" s="150"/>
      <c r="N227" s="150"/>
      <c r="O227" s="150"/>
    </row>
    <row r="228" spans="1:21" ht="22.5" customHeight="1" x14ac:dyDescent="0.3">
      <c r="B228" s="119" t="s">
        <v>258</v>
      </c>
      <c r="I228" s="119" t="s">
        <v>54</v>
      </c>
      <c r="J228" s="130"/>
    </row>
    <row r="229" spans="1:21" ht="30" customHeight="1" x14ac:dyDescent="0.3">
      <c r="B229" s="119" t="s">
        <v>259</v>
      </c>
      <c r="D229" s="130"/>
      <c r="I229" s="119" t="s">
        <v>262</v>
      </c>
      <c r="J229" s="130"/>
      <c r="U229" s="199"/>
    </row>
    <row r="230" spans="1:21" x14ac:dyDescent="0.3">
      <c r="U230"/>
    </row>
  </sheetData>
  <sheetProtection algorithmName="SHA-512" hashValue="TPd2xoOpsZ90RhhXsh1m633KuBdW6SEEzCRr2vrdnkz5lieq+yxFcmxZe+obZQAZLSSEBancQsDa7JwGh9bLdA==" saltValue="fAxPMFRugA0IrcFCRM253Q==" spinCount="100000" sheet="1" selectLockedCells="1"/>
  <mergeCells count="177">
    <mergeCell ref="B204:O204"/>
    <mergeCell ref="C71:O71"/>
    <mergeCell ref="B4:O4"/>
    <mergeCell ref="D30:F30"/>
    <mergeCell ref="D31:F31"/>
    <mergeCell ref="D32:F32"/>
    <mergeCell ref="K10:O10"/>
    <mergeCell ref="C6:G6"/>
    <mergeCell ref="D26:J26"/>
    <mergeCell ref="C11:G11"/>
    <mergeCell ref="B14:O14"/>
    <mergeCell ref="B18:O18"/>
    <mergeCell ref="B87:O87"/>
    <mergeCell ref="B57:O57"/>
    <mergeCell ref="B61:O61"/>
    <mergeCell ref="C75:O75"/>
    <mergeCell ref="C76:O76"/>
    <mergeCell ref="C8:G8"/>
    <mergeCell ref="K9:O9"/>
    <mergeCell ref="C9:G9"/>
    <mergeCell ref="C10:G10"/>
    <mergeCell ref="D35:J35"/>
    <mergeCell ref="B41:O41"/>
    <mergeCell ref="B45:O45"/>
    <mergeCell ref="B2:O2"/>
    <mergeCell ref="B23:O23"/>
    <mergeCell ref="C69:O69"/>
    <mergeCell ref="C70:O70"/>
    <mergeCell ref="B66:O66"/>
    <mergeCell ref="B16:P16"/>
    <mergeCell ref="B17:P17"/>
    <mergeCell ref="B65:O65"/>
    <mergeCell ref="B49:O49"/>
    <mergeCell ref="B53:O53"/>
    <mergeCell ref="B19:O19"/>
    <mergeCell ref="B15:O15"/>
    <mergeCell ref="D37:F37"/>
    <mergeCell ref="F103:O103"/>
    <mergeCell ref="F104:O104"/>
    <mergeCell ref="F105:O105"/>
    <mergeCell ref="F106:O106"/>
    <mergeCell ref="B107:O107"/>
    <mergeCell ref="F100:K100"/>
    <mergeCell ref="B101:O101"/>
    <mergeCell ref="F102:O102"/>
    <mergeCell ref="B93:O93"/>
    <mergeCell ref="F113:O113"/>
    <mergeCell ref="F114:O114"/>
    <mergeCell ref="B115:O115"/>
    <mergeCell ref="F116:O116"/>
    <mergeCell ref="F117:O117"/>
    <mergeCell ref="F108:O108"/>
    <mergeCell ref="F109:O109"/>
    <mergeCell ref="F110:O110"/>
    <mergeCell ref="F111:O111"/>
    <mergeCell ref="F112:O112"/>
    <mergeCell ref="F123:O123"/>
    <mergeCell ref="F124:O124"/>
    <mergeCell ref="F125:O125"/>
    <mergeCell ref="F126:O126"/>
    <mergeCell ref="F127:O127"/>
    <mergeCell ref="F118:O118"/>
    <mergeCell ref="F119:O119"/>
    <mergeCell ref="F120:O120"/>
    <mergeCell ref="F121:O121"/>
    <mergeCell ref="F122:O122"/>
    <mergeCell ref="F133:O133"/>
    <mergeCell ref="F134:O134"/>
    <mergeCell ref="F135:O135"/>
    <mergeCell ref="F136:O136"/>
    <mergeCell ref="F137:O137"/>
    <mergeCell ref="B128:O128"/>
    <mergeCell ref="F129:O129"/>
    <mergeCell ref="F130:O130"/>
    <mergeCell ref="F131:O131"/>
    <mergeCell ref="F132:O132"/>
    <mergeCell ref="F143:O143"/>
    <mergeCell ref="F144:O144"/>
    <mergeCell ref="F145:O145"/>
    <mergeCell ref="F146:O146"/>
    <mergeCell ref="F147:O147"/>
    <mergeCell ref="F138:O138"/>
    <mergeCell ref="F139:O139"/>
    <mergeCell ref="F140:O140"/>
    <mergeCell ref="F141:O141"/>
    <mergeCell ref="F142:O142"/>
    <mergeCell ref="F156:O156"/>
    <mergeCell ref="F157:O157"/>
    <mergeCell ref="B158:O158"/>
    <mergeCell ref="F159:O159"/>
    <mergeCell ref="F160:O160"/>
    <mergeCell ref="F148:O148"/>
    <mergeCell ref="F149:O149"/>
    <mergeCell ref="F150:O150"/>
    <mergeCell ref="F154:O154"/>
    <mergeCell ref="F155:O155"/>
    <mergeCell ref="F166:O166"/>
    <mergeCell ref="F167:O167"/>
    <mergeCell ref="F168:O168"/>
    <mergeCell ref="F169:O169"/>
    <mergeCell ref="F170:O170"/>
    <mergeCell ref="F161:O161"/>
    <mergeCell ref="F162:O162"/>
    <mergeCell ref="F163:O163"/>
    <mergeCell ref="F164:O164"/>
    <mergeCell ref="F165:O165"/>
    <mergeCell ref="B184:O184"/>
    <mergeCell ref="F185:O185"/>
    <mergeCell ref="F176:O176"/>
    <mergeCell ref="F177:O177"/>
    <mergeCell ref="F178:O178"/>
    <mergeCell ref="F179:O179"/>
    <mergeCell ref="F180:O180"/>
    <mergeCell ref="F171:O171"/>
    <mergeCell ref="F172:O172"/>
    <mergeCell ref="F173:O173"/>
    <mergeCell ref="F174:O174"/>
    <mergeCell ref="F175:O175"/>
    <mergeCell ref="M223:P223"/>
    <mergeCell ref="B207:O207"/>
    <mergeCell ref="H218:J218"/>
    <mergeCell ref="H215:J215"/>
    <mergeCell ref="D96:O96"/>
    <mergeCell ref="D95:O95"/>
    <mergeCell ref="F196:O196"/>
    <mergeCell ref="F197:O197"/>
    <mergeCell ref="F198:O198"/>
    <mergeCell ref="F199:O199"/>
    <mergeCell ref="D97:O97"/>
    <mergeCell ref="F191:O191"/>
    <mergeCell ref="F192:O192"/>
    <mergeCell ref="B193:O193"/>
    <mergeCell ref="F194:O194"/>
    <mergeCell ref="F195:O195"/>
    <mergeCell ref="F186:O186"/>
    <mergeCell ref="F187:O187"/>
    <mergeCell ref="B188:O188"/>
    <mergeCell ref="F189:O189"/>
    <mergeCell ref="F190:O190"/>
    <mergeCell ref="F181:O181"/>
    <mergeCell ref="F182:O182"/>
    <mergeCell ref="F183:O183"/>
    <mergeCell ref="B215:E215"/>
    <mergeCell ref="B218:E218"/>
    <mergeCell ref="B216:E216"/>
    <mergeCell ref="B217:E217"/>
    <mergeCell ref="H210:J210"/>
    <mergeCell ref="H211:J211"/>
    <mergeCell ref="H212:J212"/>
    <mergeCell ref="H213:J213"/>
    <mergeCell ref="H214:J214"/>
    <mergeCell ref="H217:J217"/>
    <mergeCell ref="H216:J216"/>
    <mergeCell ref="B227:O227"/>
    <mergeCell ref="B92:O92"/>
    <mergeCell ref="B206:O206"/>
    <mergeCell ref="B73:O73"/>
    <mergeCell ref="M224:P224"/>
    <mergeCell ref="M210:P210"/>
    <mergeCell ref="M211:P211"/>
    <mergeCell ref="H219:J219"/>
    <mergeCell ref="M212:P212"/>
    <mergeCell ref="M213:P213"/>
    <mergeCell ref="M214:P214"/>
    <mergeCell ref="M215:P215"/>
    <mergeCell ref="M218:P218"/>
    <mergeCell ref="M216:P216"/>
    <mergeCell ref="M217:P217"/>
    <mergeCell ref="M219:P219"/>
    <mergeCell ref="M220:P220"/>
    <mergeCell ref="M221:P221"/>
    <mergeCell ref="M222:P222"/>
    <mergeCell ref="B210:E210"/>
    <mergeCell ref="B211:E211"/>
    <mergeCell ref="B212:E212"/>
    <mergeCell ref="B213:E213"/>
    <mergeCell ref="B214:E214"/>
  </mergeCells>
  <dataValidations count="4">
    <dataValidation type="whole" operator="greaterThanOrEqual" showInputMessage="1" showErrorMessage="1" sqref="B26:B29 B31:B32 B35:B39 M35 K25 K89 B72 B88:B91 K28:M32">
      <formula1>0</formula1>
    </dataValidation>
    <dataValidation type="list" allowBlank="1" showInputMessage="1" showErrorMessage="1" sqref="B69:B71 B196:D199 B194:D194 B189:D192 B185:D187 B176:D183 B172:D174 B165:D170 B161:D163 B159:D159 B155:D157 B147:D153 B143:D145 B139:D141 B132:D137 B129:D130 B116:D127 B108:D114 B102:D106 B95:B97 B83:B84 B78:B81 B75:B76">
      <formula1>$R$72:$R$73</formula1>
    </dataValidation>
    <dataValidation type="list" allowBlank="1" showInputMessage="1" showErrorMessage="1" sqref="D98:D99 C78:C84 B82 I79:J81 B98:C98">
      <formula1>#REF!</formula1>
    </dataValidation>
    <dataValidation type="list" showInputMessage="1" showErrorMessage="1" sqref="G210:G219 L210:L224 A210:A218">
      <formula1>$R$208:$R$209</formula1>
    </dataValidation>
  </dataValidations>
  <printOptions horizontalCentered="1"/>
  <pageMargins left="0.2" right="0.2" top="0.25" bottom="0.25" header="0.3" footer="0.3"/>
  <pageSetup scale="62" fitToHeight="0" orientation="portrait" r:id="rId1"/>
  <rowBreaks count="4" manualBreakCount="4">
    <brk id="64" max="16383" man="1"/>
    <brk id="114" max="16383" man="1"/>
    <brk id="183" max="16383" man="1"/>
    <brk id="20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I_Architectural Certification</vt:lpstr>
      <vt:lpstr>'I_Architectural Certification'!Print_Area</vt:lpstr>
      <vt:lpstr>Instructions!Print_Area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Allison Roddy</cp:lastModifiedBy>
  <cp:lastPrinted>2019-01-07T23:32:14Z</cp:lastPrinted>
  <dcterms:created xsi:type="dcterms:W3CDTF">2013-02-08T13:43:36Z</dcterms:created>
  <dcterms:modified xsi:type="dcterms:W3CDTF">2019-01-09T23:19:14Z</dcterms:modified>
</cp:coreProperties>
</file>